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2DO INFORME 2025\PARA IMPRIMIR\INFORMACION ADICIONAL\"/>
    </mc:Choice>
  </mc:AlternateContent>
  <xr:revisionPtr revIDLastSave="0" documentId="13_ncr:1_{A68E7D8E-A242-45FE-A46F-8C6444BCFB42}" xr6:coauthVersionLast="47" xr6:coauthVersionMax="47" xr10:uidLastSave="{00000000-0000-0000-0000-000000000000}"/>
  <bookViews>
    <workbookView xWindow="-108" yWindow="-108" windowWidth="23256" windowHeight="12456" tabRatio="782" activeTab="6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D11" i="3" l="1"/>
  <c r="D31" i="3" s="1"/>
  <c r="F13" i="3" l="1"/>
  <c r="F14" i="3"/>
  <c r="F15" i="3"/>
  <c r="F16" i="3"/>
  <c r="F17" i="3"/>
  <c r="F18" i="3"/>
  <c r="F19" i="3"/>
  <c r="F20" i="3"/>
  <c r="F12" i="3"/>
  <c r="E161" i="1"/>
  <c r="E13" i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53" i="1"/>
  <c r="I53" i="1" s="1"/>
  <c r="D52" i="1"/>
  <c r="E52" i="1"/>
  <c r="F52" i="1"/>
  <c r="G52" i="1"/>
  <c r="C52" i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43" i="1"/>
  <c r="I43" i="1" s="1"/>
  <c r="D42" i="1"/>
  <c r="E42" i="1"/>
  <c r="F42" i="1"/>
  <c r="G42" i="1"/>
  <c r="C42" i="1"/>
  <c r="D32" i="1"/>
  <c r="E32" i="1"/>
  <c r="F32" i="1"/>
  <c r="G32" i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33" i="1"/>
  <c r="I33" i="1" s="1"/>
  <c r="C32" i="1"/>
  <c r="D22" i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23" i="1"/>
  <c r="I23" i="1" s="1"/>
  <c r="I15" i="1"/>
  <c r="E22" i="1"/>
  <c r="F22" i="1"/>
  <c r="G22" i="1"/>
  <c r="C22" i="1"/>
  <c r="I20" i="1"/>
  <c r="I21" i="1"/>
  <c r="H16" i="1"/>
  <c r="H17" i="1"/>
  <c r="I17" i="1" s="1"/>
  <c r="H18" i="1"/>
  <c r="I18" i="1" s="1"/>
  <c r="H19" i="1"/>
  <c r="I19" i="1" s="1"/>
  <c r="D14" i="1"/>
  <c r="C14" i="1"/>
  <c r="G13" i="1" l="1"/>
  <c r="G161" i="1" s="1"/>
  <c r="F13" i="1"/>
  <c r="F161" i="1" s="1"/>
  <c r="I32" i="1"/>
  <c r="H32" i="1"/>
  <c r="H22" i="1"/>
  <c r="I22" i="1" s="1"/>
  <c r="I42" i="1"/>
  <c r="H42" i="1"/>
  <c r="D13" i="1"/>
  <c r="D161" i="1" s="1"/>
  <c r="C13" i="1"/>
  <c r="C161" i="1" s="1"/>
  <c r="H14" i="1"/>
  <c r="I16" i="1"/>
  <c r="I14" i="1" s="1"/>
  <c r="I52" i="1"/>
  <c r="H52" i="1"/>
  <c r="H13" i="1" l="1"/>
  <c r="I13" i="1" s="1"/>
  <c r="I161" i="1" s="1"/>
  <c r="B1" i="9"/>
  <c r="B1" i="8"/>
  <c r="B1" i="7"/>
  <c r="B1" i="3"/>
  <c r="B6" i="3" s="1"/>
  <c r="B1" i="1"/>
  <c r="B6" i="1" s="1"/>
  <c r="B1" i="6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3" i="8"/>
  <c r="B3" i="7"/>
  <c r="B3" i="3"/>
  <c r="B3" i="1"/>
  <c r="B9" i="1" s="1"/>
  <c r="B3" i="6"/>
  <c r="E21" i="3"/>
  <c r="F21" i="3"/>
  <c r="D21" i="3"/>
  <c r="E11" i="3"/>
  <c r="F11" i="3"/>
  <c r="F31" i="3" s="1"/>
  <c r="H161" i="1" l="1"/>
  <c r="E31" i="3"/>
</calcChain>
</file>

<file path=xl/sharedStrings.xml><?xml version="1.0" encoding="utf-8"?>
<sst xmlns="http://schemas.openxmlformats.org/spreadsheetml/2006/main" count="274" uniqueCount="156">
  <si>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</si>
  <si>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</si>
  <si>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</si>
  <si>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</si>
  <si>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</si>
  <si>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</si>
  <si>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</si>
  <si>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</si>
  <si>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</si>
  <si>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</si>
  <si>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</si>
  <si>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</si>
  <si>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</si>
  <si>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</si>
  <si>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</si>
  <si>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</si>
  <si>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</si>
  <si>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</si>
  <si>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</si>
  <si>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</si>
  <si>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</si>
  <si>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</si>
  <si>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</si>
  <si>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</si>
  <si>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</si>
  <si>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</si>
  <si>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</si>
  <si>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</si>
  <si>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</si>
  <si>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</si>
  <si>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</si>
  <si>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</si>
  <si>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</si>
  <si>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</si>
  <si>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</si>
  <si>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</si>
  <si>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</si>
  <si>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</si>
  <si>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</si>
  <si>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</si>
  <si>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</si>
  <si>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</si>
  <si>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</si>
  <si>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</si>
  <si>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</si>
  <si>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</si>
  <si>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</si>
  <si>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</si>
  <si>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</si>
  <si>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</si>
  <si>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</si>
  <si>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</si>
  <si>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</si>
  <si>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</si>
  <si>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</si>
  <si>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</si>
  <si>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</si>
  <si>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</si>
  <si>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</si>
  <si>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</si>
  <si>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</si>
  <si>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</si>
  <si>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</si>
  <si>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</si>
  <si>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</si>
  <si>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</si>
  <si>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</si>
  <si>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</si>
  <si>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</si>
  <si>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</si>
  <si>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</si>
  <si>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</si>
  <si>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</si>
  <si>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</si>
  <si>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</si>
  <si>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</si>
  <si>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</si>
  <si>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</si>
  <si>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</si>
  <si>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</si>
  <si>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</si>
  <si>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</si>
  <si>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</si>
  <si>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</si>
  <si>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</si>
  <si>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</si>
  <si>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</si>
  <si>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</si>
  <si>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</si>
  <si>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</si>
  <si>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</si>
  <si>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</si>
  <si>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</si>
  <si>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</si>
  <si>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</si>
  <si>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</si>
  <si>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</si>
  <si>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</si>
  <si>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</si>
  <si>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</si>
  <si>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</si>
  <si>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</si>
  <si>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</si>
  <si>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</si>
  <si>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</si>
  <si>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</si>
  <si>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</si>
  <si>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</si>
  <si>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</si>
  <si>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</si>
  <si>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</si>
  <si>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</si>
  <si>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</si>
  <si>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</si>
  <si>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</si>
  <si>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</si>
  <si>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</si>
  <si>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</si>
  <si>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</si>
  <si>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</si>
  <si>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</si>
  <si>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</si>
  <si>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</si>
  <si>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</si>
  <si>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</si>
  <si>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</si>
  <si>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</si>
  <si>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</si>
  <si>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</si>
  <si>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</si>
  <si>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</si>
  <si>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</si>
  <si>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</si>
  <si>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</si>
  <si>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</si>
  <si>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</si>
  <si>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</si>
  <si>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</si>
  <si>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</si>
  <si>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</si>
  <si>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</si>
  <si>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</si>
  <si>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</si>
  <si>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</si>
  <si>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</si>
  <si>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</si>
  <si>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</si>
  <si>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</si>
  <si>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En este ejercicio no se han contratato financiamientos y a la fecha no se tiene deuda pública.</t>
  </si>
  <si>
    <t>Durante este período no se han contraído obligaciones a corto plazo.</t>
  </si>
  <si>
    <t>NO APLICA</t>
  </si>
  <si>
    <t>Sistema Municipal de Agua Potable y Alcantarillado de Santiago Maravatío, Guanajuato.</t>
  </si>
  <si>
    <t>Para la recuperación del Balance Presupuestario de Recursos Disponibles Sostenible la direccion del Sistema Municipal de Agua Potable y Alcantarillado de Santiago Maravatío, Guanajuato., se apega a los los Lineamientos de Racionalidad y Austeridad del Municipio de Santiago Maravatío  Guanajuato.</t>
  </si>
  <si>
    <t>Ejercicio 2024</t>
  </si>
  <si>
    <t>Correspondiente del 01 de enero al 30 de junio de 2025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</si>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</sst>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5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right" vertical="center"/>
    </xf>
    <xf numFmtId="0" fontId="5" fillId="3" borderId="10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3" xfId="2" applyFont="1" applyFill="1" applyBorder="1" applyAlignment="1">
      <alignment horizontal="centerContinuous" vertical="center"/>
    </xf>
    <xf numFmtId="0" fontId="5" fillId="3" borderId="14" xfId="2" applyFont="1" applyFill="1" applyBorder="1" applyAlignment="1">
      <alignment horizontal="centerContinuous" vertical="center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Protection="1"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 inden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left" indent="1"/>
      <protection locked="0"/>
    </xf>
    <xf numFmtId="0" fontId="8" fillId="0" borderId="20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19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27" xfId="0" applyFont="1" applyBorder="1" applyAlignment="1">
      <alignment vertical="center"/>
    </xf>
    <xf numFmtId="0" fontId="9" fillId="0" borderId="28" xfId="0" applyFont="1" applyBorder="1" applyAlignment="1">
      <alignment horizontal="right" vertical="center" wrapText="1"/>
    </xf>
    <xf numFmtId="4" fontId="9" fillId="0" borderId="28" xfId="0" applyNumberFormat="1" applyFont="1" applyBorder="1" applyAlignment="1">
      <alignment horizontal="right" vertical="center" wrapText="1"/>
    </xf>
    <xf numFmtId="4" fontId="9" fillId="0" borderId="29" xfId="0" applyNumberFormat="1" applyFont="1" applyBorder="1" applyAlignment="1">
      <alignment horizontal="right" vertical="center" wrapText="1"/>
    </xf>
    <xf numFmtId="0" fontId="11" fillId="0" borderId="30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0" fontId="9" fillId="2" borderId="26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16" fillId="0" borderId="0" xfId="0" applyFont="1" applyAlignment="1">
      <alignment horizontal="justify" vertical="center"/>
    </xf>
    <xf numFmtId="0" fontId="5" fillId="3" borderId="9" xfId="2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3" fontId="6" fillId="0" borderId="4" xfId="0" applyNumberFormat="1" applyFont="1" applyBorder="1" applyProtection="1">
      <protection locked="0"/>
    </xf>
    <xf numFmtId="4" fontId="1" fillId="0" borderId="4" xfId="0" applyNumberFormat="1" applyFont="1" applyFill="1" applyBorder="1" applyAlignment="1" applyProtection="1">
      <alignment horizontal="right" vertical="top"/>
      <protection locked="0"/>
    </xf>
    <xf numFmtId="4" fontId="1" fillId="0" borderId="4" xfId="0" applyNumberFormat="1" applyFont="1" applyBorder="1" applyAlignment="1" applyProtection="1">
      <alignment horizontal="right" vertical="top"/>
      <protection locked="0"/>
    </xf>
    <xf numFmtId="4" fontId="2" fillId="0" borderId="4" xfId="0" applyNumberFormat="1" applyFont="1" applyFill="1" applyBorder="1" applyAlignment="1" applyProtection="1">
      <alignment horizontal="right" vertical="top"/>
      <protection locked="0"/>
    </xf>
    <xf numFmtId="4" fontId="6" fillId="0" borderId="4" xfId="0" applyNumberFormat="1" applyFont="1" applyBorder="1" applyProtection="1">
      <protection locked="0"/>
    </xf>
    <xf numFmtId="4" fontId="2" fillId="0" borderId="4" xfId="0" applyNumberFormat="1" applyFont="1" applyBorder="1" applyAlignment="1" applyProtection="1">
      <alignment horizontal="right" vertical="top"/>
      <protection locked="0"/>
    </xf>
    <xf numFmtId="4" fontId="2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right" vertical="center"/>
    </xf>
    <xf numFmtId="3" fontId="2" fillId="0" borderId="4" xfId="0" applyNumberFormat="1" applyFont="1" applyBorder="1"/>
    <xf numFmtId="4" fontId="5" fillId="0" borderId="4" xfId="0" applyNumberFormat="1" applyFont="1" applyBorder="1" applyProtection="1">
      <protection locked="0"/>
    </xf>
    <xf numFmtId="4" fontId="9" fillId="0" borderId="4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vertical="center" wrapText="1"/>
    </xf>
    <xf numFmtId="4" fontId="9" fillId="0" borderId="26" xfId="0" applyNumberFormat="1" applyFont="1" applyBorder="1" applyAlignment="1">
      <alignment horizontal="right" vertical="center" wrapText="1"/>
    </xf>
    <xf numFmtId="4" fontId="11" fillId="0" borderId="26" xfId="0" applyNumberFormat="1" applyFont="1" applyBorder="1" applyAlignment="1">
      <alignment vertical="center" wrapText="1"/>
    </xf>
    <xf numFmtId="0" fontId="5" fillId="3" borderId="12" xfId="2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Font="1" applyAlignment="1">
      <alignment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0</xdr:row>
      <xdr:rowOff>7620</xdr:rowOff>
    </xdr:from>
    <xdr:to>
      <xdr:col>2</xdr:col>
      <xdr:colOff>685800</xdr:colOff>
      <xdr:row>3</xdr:row>
      <xdr:rowOff>243840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85111A3-E79E-44DA-A956-38B9BA2D7CCA}"/>
            </a:ext>
          </a:extLst>
        </xdr:cNvPr>
        <xdr:cNvGrpSpPr/>
      </xdr:nvGrpSpPr>
      <xdr:grpSpPr>
        <a:xfrm>
          <a:off x="239268" y="7620"/>
          <a:ext cx="6959382" cy="862729"/>
          <a:chOff x="0" y="-45720"/>
          <a:chExt cx="6408420" cy="87630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6820" cy="77089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33060" y="-45720"/>
            <a:ext cx="975360" cy="8763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899160</xdr:colOff>
      <xdr:row>18</xdr:row>
      <xdr:rowOff>91440</xdr:rowOff>
    </xdr:from>
    <xdr:to>
      <xdr:col>2</xdr:col>
      <xdr:colOff>1082040</xdr:colOff>
      <xdr:row>24</xdr:row>
      <xdr:rowOff>9525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35066F9A-A86D-466E-A80F-A628C74B33C3}"/>
            </a:ext>
          </a:extLst>
        </xdr:cNvPr>
        <xdr:cNvSpPr txBox="1">
          <a:spLocks noChangeArrowheads="1"/>
        </xdr:cNvSpPr>
      </xdr:nvSpPr>
      <xdr:spPr bwMode="auto">
        <a:xfrm>
          <a:off x="899160" y="280416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0</xdr:row>
      <xdr:rowOff>30480</xdr:rowOff>
    </xdr:from>
    <xdr:to>
      <xdr:col>4</xdr:col>
      <xdr:colOff>212653</xdr:colOff>
      <xdr:row>3</xdr:row>
      <xdr:rowOff>7620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825E9F6-9C01-4EE4-B7BA-B66DBB7077D5}"/>
            </a:ext>
          </a:extLst>
        </xdr:cNvPr>
        <xdr:cNvGrpSpPr/>
      </xdr:nvGrpSpPr>
      <xdr:grpSpPr>
        <a:xfrm>
          <a:off x="152400" y="30480"/>
          <a:ext cx="6346753" cy="906780"/>
          <a:chOff x="0" y="-38100"/>
          <a:chExt cx="6425472" cy="90678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6820" cy="77089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11116" y="-38100"/>
            <a:ext cx="1114356" cy="90678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</xdr:col>
      <xdr:colOff>396240</xdr:colOff>
      <xdr:row>20</xdr:row>
      <xdr:rowOff>114300</xdr:rowOff>
    </xdr:from>
    <xdr:to>
      <xdr:col>4</xdr:col>
      <xdr:colOff>381000</xdr:colOff>
      <xdr:row>26</xdr:row>
      <xdr:rowOff>32385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F4A433FB-96FA-46D8-BE25-48C668CF9F93}"/>
            </a:ext>
          </a:extLst>
        </xdr:cNvPr>
        <xdr:cNvSpPr txBox="1">
          <a:spLocks noChangeArrowheads="1"/>
        </xdr:cNvSpPr>
      </xdr:nvSpPr>
      <xdr:spPr bwMode="auto">
        <a:xfrm>
          <a:off x="541020" y="384810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0</xdr:rowOff>
    </xdr:from>
    <xdr:to>
      <xdr:col>3</xdr:col>
      <xdr:colOff>662940</xdr:colOff>
      <xdr:row>3</xdr:row>
      <xdr:rowOff>6872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E9FFCC8-7DEB-471A-B9B0-F2DAC874B2E5}"/>
            </a:ext>
          </a:extLst>
        </xdr:cNvPr>
        <xdr:cNvGrpSpPr/>
      </xdr:nvGrpSpPr>
      <xdr:grpSpPr>
        <a:xfrm>
          <a:off x="259080" y="0"/>
          <a:ext cx="6271260" cy="768872"/>
          <a:chOff x="22860" y="-7620"/>
          <a:chExt cx="6271260" cy="768872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" y="0"/>
            <a:ext cx="1203960" cy="756526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49240" y="-7620"/>
            <a:ext cx="944880" cy="768872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</xdr:col>
      <xdr:colOff>2087880</xdr:colOff>
      <xdr:row>167</xdr:row>
      <xdr:rowOff>76200</xdr:rowOff>
    </xdr:from>
    <xdr:to>
      <xdr:col>5</xdr:col>
      <xdr:colOff>525780</xdr:colOff>
      <xdr:row>172</xdr:row>
      <xdr:rowOff>123825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E879FE1E-2771-4DC3-8813-5DE3E22429FB}"/>
            </a:ext>
          </a:extLst>
        </xdr:cNvPr>
        <xdr:cNvSpPr txBox="1">
          <a:spLocks noChangeArrowheads="1"/>
        </xdr:cNvSpPr>
      </xdr:nvSpPr>
      <xdr:spPr bwMode="auto">
        <a:xfrm>
          <a:off x="2232660" y="2271522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3</xdr:col>
      <xdr:colOff>944880</xdr:colOff>
      <xdr:row>3</xdr:row>
      <xdr:rowOff>6350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2735F88-F8DF-4599-85E2-FD980DD7791F}"/>
            </a:ext>
          </a:extLst>
        </xdr:cNvPr>
        <xdr:cNvGrpSpPr/>
      </xdr:nvGrpSpPr>
      <xdr:grpSpPr>
        <a:xfrm>
          <a:off x="182880" y="0"/>
          <a:ext cx="6256020" cy="737870"/>
          <a:chOff x="0" y="-15240"/>
          <a:chExt cx="6256020" cy="73787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6820" cy="70104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49240" y="-15240"/>
            <a:ext cx="906780" cy="7378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2</xdr:col>
      <xdr:colOff>0</xdr:colOff>
      <xdr:row>39</xdr:row>
      <xdr:rowOff>0</xdr:rowOff>
    </xdr:from>
    <xdr:to>
      <xdr:col>4</xdr:col>
      <xdr:colOff>609600</xdr:colOff>
      <xdr:row>44</xdr:row>
      <xdr:rowOff>47625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6D1C926B-FA8F-4C1F-BEA5-B4B44568E546}"/>
            </a:ext>
          </a:extLst>
        </xdr:cNvPr>
        <xdr:cNvSpPr txBox="1">
          <a:spLocks noChangeArrowheads="1"/>
        </xdr:cNvSpPr>
      </xdr:nvSpPr>
      <xdr:spPr bwMode="auto">
        <a:xfrm>
          <a:off x="960120" y="553974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0</xdr:row>
      <xdr:rowOff>38099</xdr:rowOff>
    </xdr:from>
    <xdr:to>
      <xdr:col>4</xdr:col>
      <xdr:colOff>99060</xdr:colOff>
      <xdr:row>2</xdr:row>
      <xdr:rowOff>300840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EA7895C-6C8E-47D7-970E-A47D32F7D420}"/>
            </a:ext>
          </a:extLst>
        </xdr:cNvPr>
        <xdr:cNvGrpSpPr/>
      </xdr:nvGrpSpPr>
      <xdr:grpSpPr>
        <a:xfrm>
          <a:off x="214122" y="38099"/>
          <a:ext cx="6957822" cy="838813"/>
          <a:chOff x="0" y="-45721"/>
          <a:chExt cx="6408420" cy="849481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6820" cy="77089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4480" y="-45721"/>
            <a:ext cx="1043940" cy="84948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2</xdr:col>
      <xdr:colOff>0</xdr:colOff>
      <xdr:row>19</xdr:row>
      <xdr:rowOff>0</xdr:rowOff>
    </xdr:from>
    <xdr:to>
      <xdr:col>4</xdr:col>
      <xdr:colOff>609600</xdr:colOff>
      <xdr:row>24</xdr:row>
      <xdr:rowOff>47625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4E7CD511-092C-430E-ACD9-DB399449BDF5}"/>
            </a:ext>
          </a:extLst>
        </xdr:cNvPr>
        <xdr:cNvSpPr txBox="1">
          <a:spLocks noChangeArrowheads="1"/>
        </xdr:cNvSpPr>
      </xdr:nvSpPr>
      <xdr:spPr bwMode="auto">
        <a:xfrm>
          <a:off x="990600" y="322326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0</xdr:row>
      <xdr:rowOff>30479</xdr:rowOff>
    </xdr:from>
    <xdr:to>
      <xdr:col>4</xdr:col>
      <xdr:colOff>45720</xdr:colOff>
      <xdr:row>2</xdr:row>
      <xdr:rowOff>293220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82920E0-692F-4D41-A1B8-BB64103766F7}"/>
            </a:ext>
          </a:extLst>
        </xdr:cNvPr>
        <xdr:cNvGrpSpPr/>
      </xdr:nvGrpSpPr>
      <xdr:grpSpPr>
        <a:xfrm>
          <a:off x="205740" y="30479"/>
          <a:ext cx="6377940" cy="849481"/>
          <a:chOff x="0" y="-38101"/>
          <a:chExt cx="6377940" cy="849481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6820" cy="77089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34000" y="-38101"/>
            <a:ext cx="1043940" cy="84948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2</xdr:col>
      <xdr:colOff>0</xdr:colOff>
      <xdr:row>18</xdr:row>
      <xdr:rowOff>0</xdr:rowOff>
    </xdr:from>
    <xdr:to>
      <xdr:col>4</xdr:col>
      <xdr:colOff>609600</xdr:colOff>
      <xdr:row>23</xdr:row>
      <xdr:rowOff>47625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216E012B-2F97-4674-8C1B-F55BEA755060}"/>
            </a:ext>
          </a:extLst>
        </xdr:cNvPr>
        <xdr:cNvSpPr txBox="1">
          <a:spLocks noChangeArrowheads="1"/>
        </xdr:cNvSpPr>
      </xdr:nvSpPr>
      <xdr:spPr bwMode="auto">
        <a:xfrm>
          <a:off x="1021080" y="288798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0</xdr:row>
      <xdr:rowOff>22860</xdr:rowOff>
    </xdr:from>
    <xdr:to>
      <xdr:col>3</xdr:col>
      <xdr:colOff>876300</xdr:colOff>
      <xdr:row>3</xdr:row>
      <xdr:rowOff>13970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C590869-0DEA-493F-90F8-69844742F95D}"/>
            </a:ext>
          </a:extLst>
        </xdr:cNvPr>
        <xdr:cNvGrpSpPr/>
      </xdr:nvGrpSpPr>
      <xdr:grpSpPr>
        <a:xfrm>
          <a:off x="281940" y="22860"/>
          <a:ext cx="6271260" cy="737870"/>
          <a:chOff x="137160" y="22860"/>
          <a:chExt cx="6271260" cy="73787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7160" y="22860"/>
            <a:ext cx="1143000" cy="71822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1640" y="22860"/>
            <a:ext cx="906780" cy="7378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2</xdr:col>
      <xdr:colOff>0</xdr:colOff>
      <xdr:row>17</xdr:row>
      <xdr:rowOff>0</xdr:rowOff>
    </xdr:from>
    <xdr:to>
      <xdr:col>4</xdr:col>
      <xdr:colOff>609600</xdr:colOff>
      <xdr:row>22</xdr:row>
      <xdr:rowOff>47625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1B65E49B-2230-40CD-A463-77E2A756FE65}"/>
            </a:ext>
          </a:extLst>
        </xdr:cNvPr>
        <xdr:cNvSpPr txBox="1">
          <a:spLocks noChangeArrowheads="1"/>
        </xdr:cNvSpPr>
      </xdr:nvSpPr>
      <xdr:spPr bwMode="auto">
        <a:xfrm>
          <a:off x="1143000" y="256032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  <pageSetUpPr fitToPage="1"/>
  </sheetPr>
  <dimension ref="A1:D16"/>
  <sheetViews>
    <sheetView workbookViewId="0">
      <selection sqref="A1:D25"/>
    </sheetView>
  </sheetViews>
  <sheetFormatPr baseColWidth="10" defaultColWidth="12" defaultRowHeight="10.199999999999999" x14ac:dyDescent="0.2"/>
  <cols>
    <col min="1" max="1" width="19.42578125" style="1" customWidth="1"/>
    <col min="2" max="2" width="92" style="1" customWidth="1"/>
    <col min="3" max="3" width="26.140625" style="1" customWidth="1"/>
    <col min="4" max="16384" width="12" style="1"/>
  </cols>
  <sheetData>
    <row r="1" spans="1:4" ht="18" customHeight="1" x14ac:dyDescent="0.2">
      <c r="B1" s="56" t="s">
        <v>151</v>
      </c>
      <c r="C1" s="14" t="s">
        <v>0</v>
      </c>
      <c r="D1" s="15">
        <v>2025</v>
      </c>
    </row>
    <row r="2" spans="1:4" ht="15" customHeight="1" x14ac:dyDescent="0.2">
      <c r="A2" s="16" t="s">
        <v>1</v>
      </c>
      <c r="B2" s="17"/>
      <c r="C2" s="18" t="s">
        <v>2</v>
      </c>
      <c r="D2" s="19" t="s">
        <v>3</v>
      </c>
    </row>
    <row r="3" spans="1:4" ht="17.399999999999999" customHeight="1" x14ac:dyDescent="0.2">
      <c r="A3" s="16" t="s">
        <v>154</v>
      </c>
      <c r="B3" s="17"/>
      <c r="C3" s="18" t="s">
        <v>4</v>
      </c>
      <c r="D3" s="20">
        <v>2</v>
      </c>
    </row>
    <row r="4" spans="1:4" ht="19.8" customHeight="1" x14ac:dyDescent="0.2">
      <c r="A4" s="72" t="s">
        <v>5</v>
      </c>
      <c r="B4" s="73"/>
      <c r="C4" s="21"/>
      <c r="D4" s="22"/>
    </row>
    <row r="5" spans="1:4" x14ac:dyDescent="0.2">
      <c r="A5" s="23" t="s">
        <v>6</v>
      </c>
      <c r="B5" s="24" t="s">
        <v>7</v>
      </c>
    </row>
    <row r="6" spans="1:4" x14ac:dyDescent="0.2">
      <c r="A6" s="25"/>
      <c r="B6" s="26"/>
    </row>
    <row r="7" spans="1:4" x14ac:dyDescent="0.2">
      <c r="A7" s="27"/>
      <c r="B7" s="32" t="s">
        <v>8</v>
      </c>
    </row>
    <row r="8" spans="1:4" x14ac:dyDescent="0.2">
      <c r="A8" s="27"/>
      <c r="B8" s="28"/>
    </row>
    <row r="9" spans="1:4" x14ac:dyDescent="0.2">
      <c r="A9" s="37" t="s">
        <v>9</v>
      </c>
      <c r="B9" s="29" t="s">
        <v>10</v>
      </c>
    </row>
    <row r="10" spans="1:4" x14ac:dyDescent="0.2">
      <c r="A10" s="37" t="s">
        <v>11</v>
      </c>
      <c r="B10" s="29" t="s">
        <v>12</v>
      </c>
    </row>
    <row r="11" spans="1:4" x14ac:dyDescent="0.2">
      <c r="A11" s="37" t="s">
        <v>13</v>
      </c>
      <c r="B11" s="29" t="s">
        <v>14</v>
      </c>
    </row>
    <row r="12" spans="1:4" x14ac:dyDescent="0.2">
      <c r="A12" s="37" t="s">
        <v>15</v>
      </c>
      <c r="B12" s="29" t="s">
        <v>16</v>
      </c>
    </row>
    <row r="13" spans="1:4" x14ac:dyDescent="0.2">
      <c r="A13" s="37" t="s">
        <v>17</v>
      </c>
      <c r="B13" s="29" t="s">
        <v>18</v>
      </c>
    </row>
    <row r="14" spans="1:4" x14ac:dyDescent="0.2">
      <c r="A14" s="37" t="s">
        <v>19</v>
      </c>
      <c r="B14" s="29" t="s">
        <v>20</v>
      </c>
    </row>
    <row r="15" spans="1:4" ht="10.8" thickBot="1" x14ac:dyDescent="0.25">
      <c r="A15" s="30"/>
      <c r="B15" s="31"/>
    </row>
    <row r="16" spans="1:4" ht="12" x14ac:dyDescent="0.2">
      <c r="A16" s="94" t="s">
        <v>155</v>
      </c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25" right="0.25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sheetPr>
    <pageSetUpPr fitToPage="1"/>
  </sheetPr>
  <dimension ref="A1:F18"/>
  <sheetViews>
    <sheetView showGridLines="0" workbookViewId="0">
      <selection activeCell="F1" sqref="B1:F27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6.85546875" style="1" customWidth="1"/>
    <col min="6" max="6" width="16.28515625" style="1" customWidth="1"/>
    <col min="7" max="16384" width="12" style="1"/>
  </cols>
  <sheetData>
    <row r="1" spans="1:6" ht="21.6" customHeight="1" x14ac:dyDescent="0.2">
      <c r="B1" s="74" t="str">
        <f>+'Notas de Disciplina Financiera'!B1</f>
        <v>Sistema Municipal de Agua Potable y Alcantarillado de Santiago Maravatío, Guanajuato.</v>
      </c>
      <c r="C1" s="74"/>
      <c r="D1" s="74"/>
      <c r="E1" s="33" t="s">
        <v>0</v>
      </c>
      <c r="F1" s="34">
        <f>'Notas de Disciplina Financiera'!D1</f>
        <v>2025</v>
      </c>
    </row>
    <row r="2" spans="1:6" ht="24.6" customHeight="1" x14ac:dyDescent="0.2">
      <c r="B2" s="74" t="s">
        <v>1</v>
      </c>
      <c r="C2" s="74"/>
      <c r="D2" s="74"/>
      <c r="E2" s="33" t="s">
        <v>2</v>
      </c>
      <c r="F2" s="34" t="str">
        <f>'Notas de Disciplina Financiera'!D2</f>
        <v>Trimestral</v>
      </c>
    </row>
    <row r="3" spans="1:6" ht="27" customHeight="1" x14ac:dyDescent="0.2">
      <c r="B3" s="74" t="str">
        <f>'Notas de Disciplina Financiera'!A3</f>
        <v>Correspondiente del 01 de enero al 30 de junio de 2025</v>
      </c>
      <c r="C3" s="74"/>
      <c r="D3" s="74"/>
      <c r="E3" s="33" t="s">
        <v>4</v>
      </c>
      <c r="F3" s="34">
        <f>'Notas de Disciplina Financiera'!D3</f>
        <v>2</v>
      </c>
    </row>
    <row r="5" spans="1:6" x14ac:dyDescent="0.2">
      <c r="B5" s="36"/>
      <c r="C5" s="36" t="s">
        <v>10</v>
      </c>
    </row>
    <row r="7" spans="1:6" x14ac:dyDescent="0.2">
      <c r="B7" s="1" t="s">
        <v>21</v>
      </c>
    </row>
    <row r="8" spans="1:6" x14ac:dyDescent="0.2">
      <c r="B8" s="38" t="s">
        <v>22</v>
      </c>
    </row>
    <row r="9" spans="1:6" x14ac:dyDescent="0.2">
      <c r="A9" s="35"/>
    </row>
    <row r="10" spans="1:6" ht="57.6" x14ac:dyDescent="0.2">
      <c r="C10" s="55" t="s">
        <v>152</v>
      </c>
    </row>
    <row r="16" spans="1:6" x14ac:dyDescent="0.2">
      <c r="C16" s="54" t="s">
        <v>23</v>
      </c>
    </row>
    <row r="17" spans="2:3" x14ac:dyDescent="0.2">
      <c r="C17" s="53" t="s">
        <v>24</v>
      </c>
    </row>
    <row r="18" spans="2:3" ht="13.8" x14ac:dyDescent="0.2">
      <c r="B18" s="93" t="s">
        <v>155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25" right="0.25" top="0.75" bottom="0.75" header="0.3" footer="0.3"/>
  <pageSetup scale="83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sheetPr>
    <pageSetUpPr fitToPage="1"/>
  </sheetPr>
  <dimension ref="A1:I163"/>
  <sheetViews>
    <sheetView showGridLines="0" topLeftCell="A139" zoomScaleNormal="100" workbookViewId="0">
      <selection activeCell="I1" sqref="B1:I174"/>
    </sheetView>
  </sheetViews>
  <sheetFormatPr baseColWidth="10" defaultColWidth="12" defaultRowHeight="10.199999999999999" x14ac:dyDescent="0.2"/>
  <cols>
    <col min="1" max="1" width="2.7109375" style="1" customWidth="1"/>
    <col min="2" max="2" width="89.28515625" style="1" customWidth="1"/>
    <col min="3" max="3" width="18" style="1" bestFit="1" customWidth="1"/>
    <col min="4" max="4" width="14.28515625" style="1" customWidth="1"/>
    <col min="5" max="5" width="22.57031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9" ht="19.2" customHeight="1" x14ac:dyDescent="0.2">
      <c r="B1" s="74" t="str">
        <f>+'Notas de Disciplina Financiera'!B1</f>
        <v>Sistema Municipal de Agua Potable y Alcantarillado de Santiago Maravatío, Guanajuato.</v>
      </c>
      <c r="C1" s="74"/>
      <c r="D1" s="74"/>
      <c r="E1" s="33" t="s">
        <v>0</v>
      </c>
      <c r="F1" s="34">
        <f>'Notas de Disciplina Financiera'!D1</f>
        <v>2025</v>
      </c>
    </row>
    <row r="2" spans="1:9" ht="19.2" customHeight="1" x14ac:dyDescent="0.2">
      <c r="B2" s="74" t="s">
        <v>1</v>
      </c>
      <c r="C2" s="74"/>
      <c r="D2" s="74"/>
      <c r="E2" s="33" t="s">
        <v>2</v>
      </c>
      <c r="F2" s="34" t="str">
        <f>'Notas de Disciplina Financiera'!D2</f>
        <v>Trimestral</v>
      </c>
    </row>
    <row r="3" spans="1:9" ht="21.6" customHeight="1" x14ac:dyDescent="0.2">
      <c r="B3" s="74" t="str">
        <f>'Notas de Disciplina Financiera'!A3</f>
        <v>Correspondiente del 01 de enero al 30 de junio de 2025</v>
      </c>
      <c r="C3" s="74"/>
      <c r="D3" s="74"/>
      <c r="E3" s="33" t="s">
        <v>4</v>
      </c>
      <c r="F3" s="34">
        <f>'Notas de Disciplina Financiera'!D3</f>
        <v>2</v>
      </c>
    </row>
    <row r="5" spans="1:9" x14ac:dyDescent="0.2">
      <c r="B5" s="36" t="s">
        <v>25</v>
      </c>
    </row>
    <row r="6" spans="1:9" x14ac:dyDescent="0.2">
      <c r="B6" s="80" t="str">
        <f>B1</f>
        <v>Sistema Municipal de Agua Potable y Alcantarillado de Santiago Maravatío, Guanajuato.</v>
      </c>
      <c r="C6" s="80"/>
      <c r="D6" s="80"/>
      <c r="E6" s="80"/>
      <c r="F6" s="80"/>
      <c r="G6" s="80"/>
      <c r="H6" s="80"/>
      <c r="I6" s="80"/>
    </row>
    <row r="7" spans="1:9" x14ac:dyDescent="0.2">
      <c r="B7" s="75" t="s">
        <v>26</v>
      </c>
      <c r="C7" s="75"/>
      <c r="D7" s="75"/>
      <c r="E7" s="75"/>
      <c r="F7" s="75"/>
      <c r="G7" s="75"/>
      <c r="H7" s="75"/>
      <c r="I7" s="75"/>
    </row>
    <row r="8" spans="1:9" x14ac:dyDescent="0.2">
      <c r="B8" s="75" t="s">
        <v>27</v>
      </c>
      <c r="C8" s="75"/>
      <c r="D8" s="75"/>
      <c r="E8" s="75"/>
      <c r="F8" s="75"/>
      <c r="G8" s="75"/>
      <c r="H8" s="75"/>
      <c r="I8" s="75"/>
    </row>
    <row r="9" spans="1:9" x14ac:dyDescent="0.2">
      <c r="B9" s="75" t="str">
        <f>B3</f>
        <v>Correspondiente del 01 de enero al 30 de junio de 2025</v>
      </c>
      <c r="C9" s="75"/>
      <c r="D9" s="75"/>
      <c r="E9" s="75"/>
      <c r="F9" s="75"/>
      <c r="G9" s="75"/>
      <c r="H9" s="75"/>
      <c r="I9" s="75"/>
    </row>
    <row r="10" spans="1:9" x14ac:dyDescent="0.2">
      <c r="B10" s="76" t="s">
        <v>28</v>
      </c>
      <c r="C10" s="76"/>
      <c r="D10" s="76"/>
      <c r="E10" s="76"/>
      <c r="F10" s="76"/>
      <c r="G10" s="76"/>
      <c r="H10" s="76"/>
      <c r="I10" s="76"/>
    </row>
    <row r="11" spans="1:9" x14ac:dyDescent="0.2">
      <c r="B11" s="4"/>
      <c r="C11" s="4"/>
      <c r="D11" s="77" t="s">
        <v>29</v>
      </c>
      <c r="E11" s="78"/>
      <c r="F11" s="78"/>
      <c r="G11" s="78"/>
      <c r="H11" s="79"/>
      <c r="I11" s="4"/>
    </row>
    <row r="12" spans="1:9" ht="56.25" customHeight="1" x14ac:dyDescent="0.2">
      <c r="B12" s="3" t="s">
        <v>30</v>
      </c>
      <c r="C12" s="3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3" t="s">
        <v>37</v>
      </c>
    </row>
    <row r="13" spans="1:9" x14ac:dyDescent="0.2">
      <c r="A13" s="35"/>
      <c r="B13" s="8" t="s">
        <v>38</v>
      </c>
      <c r="C13" s="59">
        <f>+C14+C22+C32+C42+C52+C62+C74+C78</f>
        <v>3684278.4699999997</v>
      </c>
      <c r="D13" s="59">
        <f t="shared" ref="D13:H13" si="0">+D14+D22+D32+D42+D52+D62+D74+D78</f>
        <v>24914.620000000003</v>
      </c>
      <c r="E13" s="59">
        <f t="shared" si="0"/>
        <v>0</v>
      </c>
      <c r="F13" s="60">
        <f t="shared" si="0"/>
        <v>0</v>
      </c>
      <c r="G13" s="60">
        <f t="shared" si="0"/>
        <v>0</v>
      </c>
      <c r="H13" s="60">
        <f t="shared" si="0"/>
        <v>3709193.09</v>
      </c>
      <c r="I13" s="60">
        <f>+H13</f>
        <v>3709193.09</v>
      </c>
    </row>
    <row r="14" spans="1:9" x14ac:dyDescent="0.2">
      <c r="B14" s="12" t="s">
        <v>39</v>
      </c>
      <c r="C14" s="59">
        <f>SUM(C15:C21)</f>
        <v>1093281.32</v>
      </c>
      <c r="D14" s="59">
        <f>SUM(D15:D21)</f>
        <v>0</v>
      </c>
      <c r="E14" s="59">
        <v>0</v>
      </c>
      <c r="F14" s="60">
        <v>0</v>
      </c>
      <c r="G14" s="60">
        <v>0</v>
      </c>
      <c r="H14" s="60">
        <f>SUM(H15:H21)</f>
        <v>1093281.32</v>
      </c>
      <c r="I14" s="60">
        <f>SUM(I15:I21)</f>
        <v>1093281.32</v>
      </c>
    </row>
    <row r="15" spans="1:9" x14ac:dyDescent="0.2">
      <c r="B15" s="11" t="s">
        <v>40</v>
      </c>
      <c r="C15" s="58">
        <v>795483.54</v>
      </c>
      <c r="D15" s="58">
        <v>0</v>
      </c>
      <c r="E15" s="61">
        <v>0</v>
      </c>
      <c r="F15" s="62">
        <v>0</v>
      </c>
      <c r="G15" s="62">
        <v>0</v>
      </c>
      <c r="H15" s="63">
        <f>+D15+E15-F15+G15+C15</f>
        <v>795483.54</v>
      </c>
      <c r="I15" s="63">
        <f>+H15</f>
        <v>795483.54</v>
      </c>
    </row>
    <row r="16" spans="1:9" x14ac:dyDescent="0.2">
      <c r="B16" s="11" t="s">
        <v>41</v>
      </c>
      <c r="C16" s="58">
        <v>143374.28</v>
      </c>
      <c r="D16" s="58">
        <v>0</v>
      </c>
      <c r="E16" s="61">
        <v>0</v>
      </c>
      <c r="F16" s="62">
        <v>0</v>
      </c>
      <c r="G16" s="62">
        <v>0</v>
      </c>
      <c r="H16" s="63">
        <f t="shared" ref="H16:H18" si="1">+D16+E16-F16+G16+C16</f>
        <v>143374.28</v>
      </c>
      <c r="I16" s="63">
        <f t="shared" ref="I16:I21" si="2">+H16</f>
        <v>143374.28</v>
      </c>
    </row>
    <row r="17" spans="2:9" x14ac:dyDescent="0.2">
      <c r="B17" s="11" t="s">
        <v>42</v>
      </c>
      <c r="C17" s="58">
        <v>124423.5</v>
      </c>
      <c r="D17" s="58">
        <v>0</v>
      </c>
      <c r="E17" s="61">
        <v>0</v>
      </c>
      <c r="F17" s="62">
        <v>0</v>
      </c>
      <c r="G17" s="62">
        <v>0</v>
      </c>
      <c r="H17" s="63">
        <f t="shared" si="1"/>
        <v>124423.5</v>
      </c>
      <c r="I17" s="63">
        <f t="shared" si="2"/>
        <v>124423.5</v>
      </c>
    </row>
    <row r="18" spans="2:9" x14ac:dyDescent="0.2">
      <c r="B18" s="11" t="s">
        <v>43</v>
      </c>
      <c r="C18" s="58">
        <v>0</v>
      </c>
      <c r="D18" s="58">
        <v>0</v>
      </c>
      <c r="E18" s="61">
        <v>0</v>
      </c>
      <c r="F18" s="62">
        <v>0</v>
      </c>
      <c r="G18" s="62">
        <v>0</v>
      </c>
      <c r="H18" s="63">
        <f t="shared" si="1"/>
        <v>0</v>
      </c>
      <c r="I18" s="63">
        <f t="shared" si="2"/>
        <v>0</v>
      </c>
    </row>
    <row r="19" spans="2:9" x14ac:dyDescent="0.2">
      <c r="B19" s="11" t="s">
        <v>44</v>
      </c>
      <c r="C19" s="58">
        <v>30000</v>
      </c>
      <c r="D19" s="58">
        <v>0</v>
      </c>
      <c r="E19" s="61">
        <v>0</v>
      </c>
      <c r="F19" s="62">
        <v>0</v>
      </c>
      <c r="G19" s="62">
        <v>0</v>
      </c>
      <c r="H19" s="63">
        <f>+D19+E19-F19+G19+C19</f>
        <v>30000</v>
      </c>
      <c r="I19" s="63">
        <f t="shared" si="2"/>
        <v>30000</v>
      </c>
    </row>
    <row r="20" spans="2:9" x14ac:dyDescent="0.2">
      <c r="B20" s="11" t="s">
        <v>45</v>
      </c>
      <c r="C20" s="58">
        <v>0</v>
      </c>
      <c r="D20" s="58">
        <v>0</v>
      </c>
      <c r="E20" s="61">
        <v>0</v>
      </c>
      <c r="F20" s="62">
        <v>0</v>
      </c>
      <c r="G20" s="62">
        <v>0</v>
      </c>
      <c r="H20" s="63">
        <v>0</v>
      </c>
      <c r="I20" s="63">
        <f t="shared" si="2"/>
        <v>0</v>
      </c>
    </row>
    <row r="21" spans="2:9" x14ac:dyDescent="0.2">
      <c r="B21" s="11" t="s">
        <v>46</v>
      </c>
      <c r="C21" s="58">
        <v>0</v>
      </c>
      <c r="D21" s="58">
        <v>0</v>
      </c>
      <c r="E21" s="61">
        <v>0</v>
      </c>
      <c r="F21" s="62">
        <v>0</v>
      </c>
      <c r="G21" s="62">
        <v>0</v>
      </c>
      <c r="H21" s="63">
        <v>0</v>
      </c>
      <c r="I21" s="63">
        <f t="shared" si="2"/>
        <v>0</v>
      </c>
    </row>
    <row r="22" spans="2:9" x14ac:dyDescent="0.2">
      <c r="B22" s="12" t="s">
        <v>47</v>
      </c>
      <c r="C22" s="59">
        <f>SUM(C23:C31)</f>
        <v>799000</v>
      </c>
      <c r="D22" s="59">
        <f>SUM(D23:D31)</f>
        <v>42802.080000000002</v>
      </c>
      <c r="E22" s="59">
        <f t="shared" ref="E22:G22" si="3">SUM(E23:E31)</f>
        <v>0</v>
      </c>
      <c r="F22" s="60">
        <f t="shared" si="3"/>
        <v>0</v>
      </c>
      <c r="G22" s="60">
        <f t="shared" si="3"/>
        <v>0</v>
      </c>
      <c r="H22" s="60">
        <f>SUM(H23:H31)</f>
        <v>841802.08000000007</v>
      </c>
      <c r="I22" s="60">
        <f>+H22</f>
        <v>841802.08000000007</v>
      </c>
    </row>
    <row r="23" spans="2:9" x14ac:dyDescent="0.2">
      <c r="B23" s="11" t="s">
        <v>48</v>
      </c>
      <c r="C23" s="58">
        <v>77000</v>
      </c>
      <c r="D23" s="58">
        <v>0</v>
      </c>
      <c r="E23" s="61">
        <v>0</v>
      </c>
      <c r="F23" s="62">
        <v>0</v>
      </c>
      <c r="G23" s="62">
        <v>0</v>
      </c>
      <c r="H23" s="63">
        <f>+D23+E23-F23+G23+C23</f>
        <v>77000</v>
      </c>
      <c r="I23" s="63">
        <f>+E23+F23-G23+H23+D23</f>
        <v>77000</v>
      </c>
    </row>
    <row r="24" spans="2:9" x14ac:dyDescent="0.2">
      <c r="B24" s="11" t="s">
        <v>49</v>
      </c>
      <c r="C24" s="58">
        <v>6000</v>
      </c>
      <c r="D24" s="58">
        <v>0</v>
      </c>
      <c r="E24" s="61">
        <v>0</v>
      </c>
      <c r="F24" s="62">
        <v>0</v>
      </c>
      <c r="G24" s="62">
        <v>0</v>
      </c>
      <c r="H24" s="63">
        <f t="shared" ref="H24:H61" si="4">+D24+E24-F24+G24+C24</f>
        <v>6000</v>
      </c>
      <c r="I24" s="63">
        <f>+H24</f>
        <v>6000</v>
      </c>
    </row>
    <row r="25" spans="2:9" x14ac:dyDescent="0.2">
      <c r="B25" s="11" t="s">
        <v>50</v>
      </c>
      <c r="C25" s="58">
        <v>0</v>
      </c>
      <c r="D25" s="58">
        <v>0</v>
      </c>
      <c r="E25" s="61">
        <v>0</v>
      </c>
      <c r="F25" s="62">
        <v>0</v>
      </c>
      <c r="G25" s="62">
        <v>0</v>
      </c>
      <c r="H25" s="63">
        <f t="shared" si="4"/>
        <v>0</v>
      </c>
      <c r="I25" s="63">
        <f t="shared" ref="I25:I31" si="5">+H25</f>
        <v>0</v>
      </c>
    </row>
    <row r="26" spans="2:9" x14ac:dyDescent="0.2">
      <c r="B26" s="11" t="s">
        <v>51</v>
      </c>
      <c r="C26" s="58">
        <v>170000</v>
      </c>
      <c r="D26" s="58">
        <v>42802.080000000002</v>
      </c>
      <c r="E26" s="61">
        <v>0</v>
      </c>
      <c r="F26" s="62">
        <v>0</v>
      </c>
      <c r="G26" s="62">
        <v>0</v>
      </c>
      <c r="H26" s="63">
        <f t="shared" si="4"/>
        <v>212802.08000000002</v>
      </c>
      <c r="I26" s="63">
        <f t="shared" si="5"/>
        <v>212802.08000000002</v>
      </c>
    </row>
    <row r="27" spans="2:9" x14ac:dyDescent="0.2">
      <c r="B27" s="11" t="s">
        <v>52</v>
      </c>
      <c r="C27" s="58">
        <v>221000</v>
      </c>
      <c r="D27" s="58">
        <v>0</v>
      </c>
      <c r="E27" s="61">
        <v>0</v>
      </c>
      <c r="F27" s="62">
        <v>0</v>
      </c>
      <c r="G27" s="62">
        <v>0</v>
      </c>
      <c r="H27" s="63">
        <f t="shared" si="4"/>
        <v>221000</v>
      </c>
      <c r="I27" s="63">
        <f t="shared" si="5"/>
        <v>221000</v>
      </c>
    </row>
    <row r="28" spans="2:9" x14ac:dyDescent="0.2">
      <c r="B28" s="11" t="s">
        <v>53</v>
      </c>
      <c r="C28" s="58">
        <v>120000</v>
      </c>
      <c r="D28" s="58">
        <v>0</v>
      </c>
      <c r="E28" s="61">
        <v>0</v>
      </c>
      <c r="F28" s="62">
        <v>0</v>
      </c>
      <c r="G28" s="62">
        <v>0</v>
      </c>
      <c r="H28" s="63">
        <f t="shared" si="4"/>
        <v>120000</v>
      </c>
      <c r="I28" s="63">
        <f t="shared" si="5"/>
        <v>120000</v>
      </c>
    </row>
    <row r="29" spans="2:9" x14ac:dyDescent="0.2">
      <c r="B29" s="11" t="s">
        <v>54</v>
      </c>
      <c r="C29" s="58">
        <v>15000</v>
      </c>
      <c r="D29" s="58">
        <v>0</v>
      </c>
      <c r="E29" s="61">
        <v>0</v>
      </c>
      <c r="F29" s="62">
        <v>0</v>
      </c>
      <c r="G29" s="62">
        <v>0</v>
      </c>
      <c r="H29" s="63">
        <f t="shared" si="4"/>
        <v>15000</v>
      </c>
      <c r="I29" s="63">
        <f t="shared" si="5"/>
        <v>15000</v>
      </c>
    </row>
    <row r="30" spans="2:9" x14ac:dyDescent="0.2">
      <c r="B30" s="11" t="s">
        <v>55</v>
      </c>
      <c r="C30" s="58">
        <v>0</v>
      </c>
      <c r="D30" s="58">
        <v>0</v>
      </c>
      <c r="E30" s="61">
        <v>0</v>
      </c>
      <c r="F30" s="62">
        <v>0</v>
      </c>
      <c r="G30" s="62">
        <v>0</v>
      </c>
      <c r="H30" s="63">
        <f t="shared" si="4"/>
        <v>0</v>
      </c>
      <c r="I30" s="63">
        <f t="shared" si="5"/>
        <v>0</v>
      </c>
    </row>
    <row r="31" spans="2:9" x14ac:dyDescent="0.2">
      <c r="B31" s="11" t="s">
        <v>56</v>
      </c>
      <c r="C31" s="58">
        <v>190000</v>
      </c>
      <c r="D31" s="58">
        <v>0</v>
      </c>
      <c r="E31" s="61">
        <v>0</v>
      </c>
      <c r="F31" s="62">
        <v>0</v>
      </c>
      <c r="G31" s="62">
        <v>0</v>
      </c>
      <c r="H31" s="63">
        <f t="shared" si="4"/>
        <v>190000</v>
      </c>
      <c r="I31" s="63">
        <f t="shared" si="5"/>
        <v>190000</v>
      </c>
    </row>
    <row r="32" spans="2:9" x14ac:dyDescent="0.2">
      <c r="B32" s="12" t="s">
        <v>57</v>
      </c>
      <c r="C32" s="59">
        <f>SUM(C33:C41)</f>
        <v>1617997.15</v>
      </c>
      <c r="D32" s="59">
        <f t="shared" ref="D32:I32" si="6">SUM(D33:D41)</f>
        <v>-17887.46</v>
      </c>
      <c r="E32" s="59">
        <f t="shared" si="6"/>
        <v>0</v>
      </c>
      <c r="F32" s="60">
        <f t="shared" si="6"/>
        <v>0</v>
      </c>
      <c r="G32" s="60">
        <f t="shared" si="6"/>
        <v>0</v>
      </c>
      <c r="H32" s="60">
        <f t="shared" si="6"/>
        <v>1600109.69</v>
      </c>
      <c r="I32" s="60">
        <f t="shared" si="6"/>
        <v>1600109.69</v>
      </c>
    </row>
    <row r="33" spans="2:9" x14ac:dyDescent="0.2">
      <c r="B33" s="11" t="s">
        <v>58</v>
      </c>
      <c r="C33" s="58">
        <v>1162098.71</v>
      </c>
      <c r="D33" s="58">
        <v>-17887.46</v>
      </c>
      <c r="E33" s="61">
        <v>0</v>
      </c>
      <c r="F33" s="62">
        <v>0</v>
      </c>
      <c r="G33" s="62">
        <v>0</v>
      </c>
      <c r="H33" s="63">
        <f t="shared" si="4"/>
        <v>1144211.25</v>
      </c>
      <c r="I33" s="63">
        <f>+H33</f>
        <v>1144211.25</v>
      </c>
    </row>
    <row r="34" spans="2:9" x14ac:dyDescent="0.2">
      <c r="B34" s="11" t="s">
        <v>59</v>
      </c>
      <c r="C34" s="58">
        <v>38000</v>
      </c>
      <c r="D34" s="58">
        <v>0</v>
      </c>
      <c r="E34" s="61">
        <v>0</v>
      </c>
      <c r="F34" s="62">
        <v>0</v>
      </c>
      <c r="G34" s="62">
        <v>0</v>
      </c>
      <c r="H34" s="63">
        <f t="shared" si="4"/>
        <v>38000</v>
      </c>
      <c r="I34" s="63">
        <f t="shared" ref="I34:I41" si="7">+H34</f>
        <v>38000</v>
      </c>
    </row>
    <row r="35" spans="2:9" x14ac:dyDescent="0.2">
      <c r="B35" s="11" t="s">
        <v>60</v>
      </c>
      <c r="C35" s="58">
        <v>58000</v>
      </c>
      <c r="D35" s="58">
        <v>0</v>
      </c>
      <c r="E35" s="61">
        <v>0</v>
      </c>
      <c r="F35" s="62">
        <v>0</v>
      </c>
      <c r="G35" s="62">
        <v>0</v>
      </c>
      <c r="H35" s="63">
        <f t="shared" si="4"/>
        <v>58000</v>
      </c>
      <c r="I35" s="63">
        <f t="shared" si="7"/>
        <v>58000</v>
      </c>
    </row>
    <row r="36" spans="2:9" x14ac:dyDescent="0.2">
      <c r="B36" s="11" t="s">
        <v>61</v>
      </c>
      <c r="C36" s="58">
        <v>10000</v>
      </c>
      <c r="D36" s="58">
        <v>0</v>
      </c>
      <c r="E36" s="61">
        <v>0</v>
      </c>
      <c r="F36" s="62">
        <v>0</v>
      </c>
      <c r="G36" s="62">
        <v>0</v>
      </c>
      <c r="H36" s="63">
        <f t="shared" si="4"/>
        <v>10000</v>
      </c>
      <c r="I36" s="63">
        <f t="shared" si="7"/>
        <v>10000</v>
      </c>
    </row>
    <row r="37" spans="2:9" x14ac:dyDescent="0.2">
      <c r="B37" s="11" t="s">
        <v>62</v>
      </c>
      <c r="C37" s="58">
        <v>143000</v>
      </c>
      <c r="D37" s="58">
        <v>0</v>
      </c>
      <c r="E37" s="61">
        <v>0</v>
      </c>
      <c r="F37" s="62">
        <v>0</v>
      </c>
      <c r="G37" s="62">
        <v>0</v>
      </c>
      <c r="H37" s="63">
        <f t="shared" si="4"/>
        <v>143000</v>
      </c>
      <c r="I37" s="63">
        <f t="shared" si="7"/>
        <v>143000</v>
      </c>
    </row>
    <row r="38" spans="2:9" x14ac:dyDescent="0.2">
      <c r="B38" s="11" t="s">
        <v>63</v>
      </c>
      <c r="C38" s="58">
        <v>0</v>
      </c>
      <c r="D38" s="58">
        <v>0</v>
      </c>
      <c r="E38" s="61">
        <v>0</v>
      </c>
      <c r="F38" s="62">
        <v>0</v>
      </c>
      <c r="G38" s="62">
        <v>0</v>
      </c>
      <c r="H38" s="63">
        <f t="shared" si="4"/>
        <v>0</v>
      </c>
      <c r="I38" s="63">
        <f t="shared" si="7"/>
        <v>0</v>
      </c>
    </row>
    <row r="39" spans="2:9" x14ac:dyDescent="0.2">
      <c r="B39" s="11" t="s">
        <v>64</v>
      </c>
      <c r="C39" s="58">
        <v>15000</v>
      </c>
      <c r="D39" s="58">
        <v>0</v>
      </c>
      <c r="E39" s="61">
        <v>0</v>
      </c>
      <c r="F39" s="62">
        <v>0</v>
      </c>
      <c r="G39" s="62">
        <v>0</v>
      </c>
      <c r="H39" s="63">
        <f t="shared" si="4"/>
        <v>15000</v>
      </c>
      <c r="I39" s="63">
        <f t="shared" si="7"/>
        <v>15000</v>
      </c>
    </row>
    <row r="40" spans="2:9" x14ac:dyDescent="0.2">
      <c r="B40" s="11" t="s">
        <v>65</v>
      </c>
      <c r="C40" s="58">
        <v>20000</v>
      </c>
      <c r="D40" s="58">
        <v>0</v>
      </c>
      <c r="E40" s="61">
        <v>0</v>
      </c>
      <c r="F40" s="62">
        <v>0</v>
      </c>
      <c r="G40" s="62">
        <v>0</v>
      </c>
      <c r="H40" s="63">
        <f t="shared" si="4"/>
        <v>20000</v>
      </c>
      <c r="I40" s="63">
        <f t="shared" si="7"/>
        <v>20000</v>
      </c>
    </row>
    <row r="41" spans="2:9" x14ac:dyDescent="0.2">
      <c r="B41" s="11" t="s">
        <v>66</v>
      </c>
      <c r="C41" s="58">
        <v>171898.44</v>
      </c>
      <c r="D41" s="58">
        <v>0</v>
      </c>
      <c r="E41" s="61">
        <v>0</v>
      </c>
      <c r="F41" s="62">
        <v>0</v>
      </c>
      <c r="G41" s="62">
        <v>0</v>
      </c>
      <c r="H41" s="63">
        <f t="shared" si="4"/>
        <v>171898.44</v>
      </c>
      <c r="I41" s="63">
        <f t="shared" si="7"/>
        <v>171898.44</v>
      </c>
    </row>
    <row r="42" spans="2:9" x14ac:dyDescent="0.2">
      <c r="B42" s="12" t="s">
        <v>67</v>
      </c>
      <c r="C42" s="59">
        <f>SUM(C43:C51)</f>
        <v>1000</v>
      </c>
      <c r="D42" s="59">
        <f t="shared" ref="D42:I42" si="8">SUM(D43:D51)</f>
        <v>0</v>
      </c>
      <c r="E42" s="59">
        <f t="shared" si="8"/>
        <v>0</v>
      </c>
      <c r="F42" s="60">
        <f t="shared" si="8"/>
        <v>0</v>
      </c>
      <c r="G42" s="60">
        <f t="shared" si="8"/>
        <v>0</v>
      </c>
      <c r="H42" s="60">
        <f t="shared" si="8"/>
        <v>1000</v>
      </c>
      <c r="I42" s="60">
        <f t="shared" si="8"/>
        <v>1000</v>
      </c>
    </row>
    <row r="43" spans="2:9" x14ac:dyDescent="0.2">
      <c r="B43" s="11" t="s">
        <v>68</v>
      </c>
      <c r="C43" s="58">
        <v>0</v>
      </c>
      <c r="D43" s="58">
        <v>0</v>
      </c>
      <c r="E43" s="61">
        <v>0</v>
      </c>
      <c r="F43" s="63">
        <v>0</v>
      </c>
      <c r="G43" s="63">
        <v>0</v>
      </c>
      <c r="H43" s="63">
        <f t="shared" si="4"/>
        <v>0</v>
      </c>
      <c r="I43" s="63">
        <f>+H43</f>
        <v>0</v>
      </c>
    </row>
    <row r="44" spans="2:9" x14ac:dyDescent="0.2">
      <c r="B44" s="11" t="s">
        <v>69</v>
      </c>
      <c r="C44" s="58">
        <v>0</v>
      </c>
      <c r="D44" s="58">
        <v>0</v>
      </c>
      <c r="E44" s="61">
        <v>0</v>
      </c>
      <c r="F44" s="63">
        <v>0</v>
      </c>
      <c r="G44" s="63">
        <v>0</v>
      </c>
      <c r="H44" s="63">
        <f t="shared" si="4"/>
        <v>0</v>
      </c>
      <c r="I44" s="63">
        <f t="shared" ref="I44:I61" si="9">+H44</f>
        <v>0</v>
      </c>
    </row>
    <row r="45" spans="2:9" x14ac:dyDescent="0.2">
      <c r="B45" s="11" t="s">
        <v>70</v>
      </c>
      <c r="C45" s="58">
        <v>0</v>
      </c>
      <c r="D45" s="58">
        <v>0</v>
      </c>
      <c r="E45" s="61">
        <v>0</v>
      </c>
      <c r="F45" s="63">
        <v>0</v>
      </c>
      <c r="G45" s="63">
        <v>0</v>
      </c>
      <c r="H45" s="63">
        <f t="shared" si="4"/>
        <v>0</v>
      </c>
      <c r="I45" s="63">
        <f t="shared" si="9"/>
        <v>0</v>
      </c>
    </row>
    <row r="46" spans="2:9" x14ac:dyDescent="0.2">
      <c r="B46" s="11" t="s">
        <v>71</v>
      </c>
      <c r="C46" s="58">
        <v>1000</v>
      </c>
      <c r="D46" s="58">
        <v>0</v>
      </c>
      <c r="E46" s="61">
        <v>0</v>
      </c>
      <c r="F46" s="63">
        <v>0</v>
      </c>
      <c r="G46" s="63">
        <v>0</v>
      </c>
      <c r="H46" s="63">
        <f t="shared" si="4"/>
        <v>1000</v>
      </c>
      <c r="I46" s="63">
        <f t="shared" si="9"/>
        <v>1000</v>
      </c>
    </row>
    <row r="47" spans="2:9" x14ac:dyDescent="0.2">
      <c r="B47" s="11" t="s">
        <v>72</v>
      </c>
      <c r="C47" s="58">
        <v>0</v>
      </c>
      <c r="D47" s="58">
        <v>0</v>
      </c>
      <c r="E47" s="61">
        <v>0</v>
      </c>
      <c r="F47" s="63">
        <v>0</v>
      </c>
      <c r="G47" s="63">
        <v>0</v>
      </c>
      <c r="H47" s="63">
        <f t="shared" si="4"/>
        <v>0</v>
      </c>
      <c r="I47" s="63">
        <f t="shared" si="9"/>
        <v>0</v>
      </c>
    </row>
    <row r="48" spans="2:9" x14ac:dyDescent="0.2">
      <c r="B48" s="11" t="s">
        <v>73</v>
      </c>
      <c r="C48" s="58">
        <v>0</v>
      </c>
      <c r="D48" s="58">
        <v>0</v>
      </c>
      <c r="E48" s="61">
        <v>0</v>
      </c>
      <c r="F48" s="63">
        <v>0</v>
      </c>
      <c r="G48" s="63">
        <v>0</v>
      </c>
      <c r="H48" s="63">
        <f t="shared" si="4"/>
        <v>0</v>
      </c>
      <c r="I48" s="63">
        <f t="shared" si="9"/>
        <v>0</v>
      </c>
    </row>
    <row r="49" spans="2:9" x14ac:dyDescent="0.2">
      <c r="B49" s="11" t="s">
        <v>74</v>
      </c>
      <c r="C49" s="58">
        <v>0</v>
      </c>
      <c r="D49" s="58">
        <v>0</v>
      </c>
      <c r="E49" s="61">
        <v>0</v>
      </c>
      <c r="F49" s="63">
        <v>0</v>
      </c>
      <c r="G49" s="63">
        <v>0</v>
      </c>
      <c r="H49" s="63">
        <f t="shared" si="4"/>
        <v>0</v>
      </c>
      <c r="I49" s="63">
        <f t="shared" si="9"/>
        <v>0</v>
      </c>
    </row>
    <row r="50" spans="2:9" x14ac:dyDescent="0.2">
      <c r="B50" s="11" t="s">
        <v>75</v>
      </c>
      <c r="C50" s="58">
        <v>0</v>
      </c>
      <c r="D50" s="58">
        <v>0</v>
      </c>
      <c r="E50" s="61">
        <v>0</v>
      </c>
      <c r="F50" s="63">
        <v>0</v>
      </c>
      <c r="G50" s="63">
        <v>0</v>
      </c>
      <c r="H50" s="63">
        <f t="shared" si="4"/>
        <v>0</v>
      </c>
      <c r="I50" s="63">
        <f t="shared" si="9"/>
        <v>0</v>
      </c>
    </row>
    <row r="51" spans="2:9" x14ac:dyDescent="0.2">
      <c r="B51" s="11" t="s">
        <v>76</v>
      </c>
      <c r="C51" s="58">
        <v>0</v>
      </c>
      <c r="D51" s="58">
        <v>0</v>
      </c>
      <c r="E51" s="61">
        <v>0</v>
      </c>
      <c r="F51" s="63">
        <v>0</v>
      </c>
      <c r="G51" s="63">
        <v>0</v>
      </c>
      <c r="H51" s="63">
        <f t="shared" si="4"/>
        <v>0</v>
      </c>
      <c r="I51" s="63">
        <f t="shared" si="9"/>
        <v>0</v>
      </c>
    </row>
    <row r="52" spans="2:9" x14ac:dyDescent="0.2">
      <c r="B52" s="12" t="s">
        <v>77</v>
      </c>
      <c r="C52" s="59">
        <f>SUM(C53:C61)</f>
        <v>173000</v>
      </c>
      <c r="D52" s="59">
        <f t="shared" ref="D52:I52" si="10">SUM(D53:D61)</f>
        <v>0</v>
      </c>
      <c r="E52" s="59">
        <f t="shared" si="10"/>
        <v>0</v>
      </c>
      <c r="F52" s="60">
        <f t="shared" si="10"/>
        <v>0</v>
      </c>
      <c r="G52" s="60">
        <f t="shared" si="10"/>
        <v>0</v>
      </c>
      <c r="H52" s="60">
        <f t="shared" si="10"/>
        <v>173000</v>
      </c>
      <c r="I52" s="60">
        <f t="shared" si="10"/>
        <v>173000</v>
      </c>
    </row>
    <row r="53" spans="2:9" x14ac:dyDescent="0.2">
      <c r="B53" s="11" t="s">
        <v>78</v>
      </c>
      <c r="C53" s="58">
        <v>20000</v>
      </c>
      <c r="D53" s="58">
        <v>0</v>
      </c>
      <c r="E53" s="61">
        <v>0</v>
      </c>
      <c r="F53" s="63">
        <v>0</v>
      </c>
      <c r="G53" s="63">
        <v>0</v>
      </c>
      <c r="H53" s="63">
        <f t="shared" si="4"/>
        <v>20000</v>
      </c>
      <c r="I53" s="63">
        <f t="shared" si="9"/>
        <v>20000</v>
      </c>
    </row>
    <row r="54" spans="2:9" x14ac:dyDescent="0.2">
      <c r="B54" s="11" t="s">
        <v>79</v>
      </c>
      <c r="C54" s="58">
        <v>0</v>
      </c>
      <c r="D54" s="58">
        <v>0</v>
      </c>
      <c r="E54" s="61">
        <v>0</v>
      </c>
      <c r="F54" s="63">
        <v>0</v>
      </c>
      <c r="G54" s="63">
        <v>0</v>
      </c>
      <c r="H54" s="63">
        <f t="shared" si="4"/>
        <v>0</v>
      </c>
      <c r="I54" s="63">
        <f t="shared" si="9"/>
        <v>0</v>
      </c>
    </row>
    <row r="55" spans="2:9" x14ac:dyDescent="0.2">
      <c r="B55" s="11" t="s">
        <v>80</v>
      </c>
      <c r="C55" s="58">
        <v>0</v>
      </c>
      <c r="D55" s="58">
        <v>0</v>
      </c>
      <c r="E55" s="61">
        <v>0</v>
      </c>
      <c r="F55" s="63">
        <v>0</v>
      </c>
      <c r="G55" s="63">
        <v>0</v>
      </c>
      <c r="H55" s="63">
        <f t="shared" si="4"/>
        <v>0</v>
      </c>
      <c r="I55" s="63">
        <f t="shared" si="9"/>
        <v>0</v>
      </c>
    </row>
    <row r="56" spans="2:9" x14ac:dyDescent="0.2">
      <c r="B56" s="11" t="s">
        <v>81</v>
      </c>
      <c r="C56" s="58">
        <v>0</v>
      </c>
      <c r="D56" s="58">
        <v>0</v>
      </c>
      <c r="E56" s="61">
        <v>0</v>
      </c>
      <c r="F56" s="63">
        <v>0</v>
      </c>
      <c r="G56" s="63">
        <v>0</v>
      </c>
      <c r="H56" s="63">
        <f t="shared" si="4"/>
        <v>0</v>
      </c>
      <c r="I56" s="63">
        <f t="shared" si="9"/>
        <v>0</v>
      </c>
    </row>
    <row r="57" spans="2:9" x14ac:dyDescent="0.2">
      <c r="B57" s="11" t="s">
        <v>82</v>
      </c>
      <c r="C57" s="58">
        <v>0</v>
      </c>
      <c r="D57" s="58">
        <v>0</v>
      </c>
      <c r="E57" s="61">
        <v>0</v>
      </c>
      <c r="F57" s="63">
        <v>0</v>
      </c>
      <c r="G57" s="63">
        <v>0</v>
      </c>
      <c r="H57" s="63">
        <f t="shared" si="4"/>
        <v>0</v>
      </c>
      <c r="I57" s="63">
        <f t="shared" si="9"/>
        <v>0</v>
      </c>
    </row>
    <row r="58" spans="2:9" x14ac:dyDescent="0.2">
      <c r="B58" s="11" t="s">
        <v>83</v>
      </c>
      <c r="C58" s="58">
        <v>153000</v>
      </c>
      <c r="D58" s="58">
        <v>0</v>
      </c>
      <c r="E58" s="61">
        <v>0</v>
      </c>
      <c r="F58" s="63">
        <v>0</v>
      </c>
      <c r="G58" s="63">
        <v>0</v>
      </c>
      <c r="H58" s="63">
        <f t="shared" si="4"/>
        <v>153000</v>
      </c>
      <c r="I58" s="63">
        <f t="shared" si="9"/>
        <v>153000</v>
      </c>
    </row>
    <row r="59" spans="2:9" x14ac:dyDescent="0.2">
      <c r="B59" s="11" t="s">
        <v>84</v>
      </c>
      <c r="C59" s="58">
        <v>0</v>
      </c>
      <c r="D59" s="58">
        <v>0</v>
      </c>
      <c r="E59" s="61">
        <v>0</v>
      </c>
      <c r="F59" s="63">
        <v>0</v>
      </c>
      <c r="G59" s="63">
        <v>0</v>
      </c>
      <c r="H59" s="63">
        <f t="shared" si="4"/>
        <v>0</v>
      </c>
      <c r="I59" s="63">
        <f t="shared" si="9"/>
        <v>0</v>
      </c>
    </row>
    <row r="60" spans="2:9" x14ac:dyDescent="0.2">
      <c r="B60" s="11" t="s">
        <v>85</v>
      </c>
      <c r="C60" s="58">
        <v>0</v>
      </c>
      <c r="D60" s="58">
        <v>0</v>
      </c>
      <c r="E60" s="61">
        <v>0</v>
      </c>
      <c r="F60" s="63">
        <v>0</v>
      </c>
      <c r="G60" s="63">
        <v>0</v>
      </c>
      <c r="H60" s="63">
        <f t="shared" si="4"/>
        <v>0</v>
      </c>
      <c r="I60" s="63">
        <f t="shared" si="9"/>
        <v>0</v>
      </c>
    </row>
    <row r="61" spans="2:9" x14ac:dyDescent="0.2">
      <c r="B61" s="11" t="s">
        <v>86</v>
      </c>
      <c r="C61" s="58">
        <v>0</v>
      </c>
      <c r="D61" s="58">
        <v>0</v>
      </c>
      <c r="E61" s="61">
        <v>0</v>
      </c>
      <c r="F61" s="63">
        <v>0</v>
      </c>
      <c r="G61" s="63">
        <v>0</v>
      </c>
      <c r="H61" s="63">
        <f t="shared" si="4"/>
        <v>0</v>
      </c>
      <c r="I61" s="63">
        <f t="shared" si="9"/>
        <v>0</v>
      </c>
    </row>
    <row r="62" spans="2:9" x14ac:dyDescent="0.2">
      <c r="B62" s="12" t="s">
        <v>87</v>
      </c>
      <c r="C62" s="59">
        <v>0</v>
      </c>
      <c r="D62" s="59">
        <v>0</v>
      </c>
      <c r="E62" s="59">
        <v>0</v>
      </c>
      <c r="F62" s="60">
        <v>0</v>
      </c>
      <c r="G62" s="60">
        <v>0</v>
      </c>
      <c r="H62" s="60">
        <v>0</v>
      </c>
      <c r="I62" s="60">
        <v>0</v>
      </c>
    </row>
    <row r="63" spans="2:9" x14ac:dyDescent="0.2">
      <c r="B63" s="11" t="s">
        <v>88</v>
      </c>
      <c r="C63" s="61">
        <v>0</v>
      </c>
      <c r="D63" s="61">
        <v>0</v>
      </c>
      <c r="E63" s="61">
        <v>0</v>
      </c>
      <c r="F63" s="63">
        <v>0</v>
      </c>
      <c r="G63" s="63">
        <v>0</v>
      </c>
      <c r="H63" s="63">
        <v>0</v>
      </c>
      <c r="I63" s="63">
        <v>0</v>
      </c>
    </row>
    <row r="64" spans="2:9" x14ac:dyDescent="0.2">
      <c r="B64" s="11" t="s">
        <v>89</v>
      </c>
      <c r="C64" s="61">
        <v>0</v>
      </c>
      <c r="D64" s="61">
        <v>0</v>
      </c>
      <c r="E64" s="61">
        <v>0</v>
      </c>
      <c r="F64" s="63">
        <v>0</v>
      </c>
      <c r="G64" s="63">
        <v>0</v>
      </c>
      <c r="H64" s="63">
        <v>0</v>
      </c>
      <c r="I64" s="63">
        <v>0</v>
      </c>
    </row>
    <row r="65" spans="2:9" x14ac:dyDescent="0.2">
      <c r="B65" s="11" t="s">
        <v>90</v>
      </c>
      <c r="C65" s="61">
        <v>0</v>
      </c>
      <c r="D65" s="61">
        <v>0</v>
      </c>
      <c r="E65" s="61">
        <v>0</v>
      </c>
      <c r="F65" s="63">
        <v>0</v>
      </c>
      <c r="G65" s="63">
        <v>0</v>
      </c>
      <c r="H65" s="63">
        <v>0</v>
      </c>
      <c r="I65" s="63">
        <v>0</v>
      </c>
    </row>
    <row r="66" spans="2:9" x14ac:dyDescent="0.2">
      <c r="B66" s="12" t="s">
        <v>91</v>
      </c>
      <c r="C66" s="59">
        <v>0</v>
      </c>
      <c r="D66" s="59">
        <v>0</v>
      </c>
      <c r="E66" s="59">
        <v>0</v>
      </c>
      <c r="F66" s="60">
        <v>0</v>
      </c>
      <c r="G66" s="60">
        <v>0</v>
      </c>
      <c r="H66" s="60">
        <v>0</v>
      </c>
      <c r="I66" s="60">
        <v>0</v>
      </c>
    </row>
    <row r="67" spans="2:9" x14ac:dyDescent="0.2">
      <c r="B67" s="11" t="s">
        <v>92</v>
      </c>
      <c r="C67" s="61">
        <v>0</v>
      </c>
      <c r="D67" s="61">
        <v>0</v>
      </c>
      <c r="E67" s="61">
        <v>0</v>
      </c>
      <c r="F67" s="63">
        <v>0</v>
      </c>
      <c r="G67" s="63">
        <v>0</v>
      </c>
      <c r="H67" s="63">
        <v>0</v>
      </c>
      <c r="I67" s="63">
        <v>0</v>
      </c>
    </row>
    <row r="68" spans="2:9" x14ac:dyDescent="0.2">
      <c r="B68" s="11" t="s">
        <v>93</v>
      </c>
      <c r="C68" s="61">
        <v>0</v>
      </c>
      <c r="D68" s="61">
        <v>0</v>
      </c>
      <c r="E68" s="61">
        <v>0</v>
      </c>
      <c r="F68" s="63">
        <v>0</v>
      </c>
      <c r="G68" s="63">
        <v>0</v>
      </c>
      <c r="H68" s="63">
        <v>0</v>
      </c>
      <c r="I68" s="63">
        <v>0</v>
      </c>
    </row>
    <row r="69" spans="2:9" x14ac:dyDescent="0.2">
      <c r="B69" s="11" t="s">
        <v>94</v>
      </c>
      <c r="C69" s="61">
        <v>0</v>
      </c>
      <c r="D69" s="61">
        <v>0</v>
      </c>
      <c r="E69" s="61">
        <v>0</v>
      </c>
      <c r="F69" s="63">
        <v>0</v>
      </c>
      <c r="G69" s="63">
        <v>0</v>
      </c>
      <c r="H69" s="63">
        <v>0</v>
      </c>
      <c r="I69" s="63">
        <v>0</v>
      </c>
    </row>
    <row r="70" spans="2:9" x14ac:dyDescent="0.2">
      <c r="B70" s="11" t="s">
        <v>95</v>
      </c>
      <c r="C70" s="61">
        <v>0</v>
      </c>
      <c r="D70" s="61">
        <v>0</v>
      </c>
      <c r="E70" s="61">
        <v>0</v>
      </c>
      <c r="F70" s="63">
        <v>0</v>
      </c>
      <c r="G70" s="63">
        <v>0</v>
      </c>
      <c r="H70" s="63">
        <v>0</v>
      </c>
      <c r="I70" s="63">
        <v>0</v>
      </c>
    </row>
    <row r="71" spans="2:9" x14ac:dyDescent="0.2">
      <c r="B71" s="11" t="s">
        <v>96</v>
      </c>
      <c r="C71" s="61">
        <v>0</v>
      </c>
      <c r="D71" s="61">
        <v>0</v>
      </c>
      <c r="E71" s="61">
        <v>0</v>
      </c>
      <c r="F71" s="63">
        <v>0</v>
      </c>
      <c r="G71" s="63">
        <v>0</v>
      </c>
      <c r="H71" s="63">
        <v>0</v>
      </c>
      <c r="I71" s="63">
        <v>0</v>
      </c>
    </row>
    <row r="72" spans="2:9" x14ac:dyDescent="0.2">
      <c r="B72" s="11" t="s">
        <v>97</v>
      </c>
      <c r="C72" s="61">
        <v>0</v>
      </c>
      <c r="D72" s="61">
        <v>0</v>
      </c>
      <c r="E72" s="61">
        <v>0</v>
      </c>
      <c r="F72" s="63">
        <v>0</v>
      </c>
      <c r="G72" s="63">
        <v>0</v>
      </c>
      <c r="H72" s="63">
        <v>0</v>
      </c>
      <c r="I72" s="63">
        <v>0</v>
      </c>
    </row>
    <row r="73" spans="2:9" x14ac:dyDescent="0.2">
      <c r="B73" s="11" t="s">
        <v>98</v>
      </c>
      <c r="C73" s="61">
        <v>0</v>
      </c>
      <c r="D73" s="61">
        <v>0</v>
      </c>
      <c r="E73" s="61">
        <v>0</v>
      </c>
      <c r="F73" s="63">
        <v>0</v>
      </c>
      <c r="G73" s="63">
        <v>0</v>
      </c>
      <c r="H73" s="63">
        <v>0</v>
      </c>
      <c r="I73" s="63">
        <v>0</v>
      </c>
    </row>
    <row r="74" spans="2:9" x14ac:dyDescent="0.2">
      <c r="B74" s="12" t="s">
        <v>99</v>
      </c>
      <c r="C74" s="59">
        <v>0</v>
      </c>
      <c r="D74" s="59">
        <v>0</v>
      </c>
      <c r="E74" s="59">
        <v>0</v>
      </c>
      <c r="F74" s="60">
        <v>0</v>
      </c>
      <c r="G74" s="60">
        <v>0</v>
      </c>
      <c r="H74" s="60">
        <v>0</v>
      </c>
      <c r="I74" s="60">
        <v>0</v>
      </c>
    </row>
    <row r="75" spans="2:9" x14ac:dyDescent="0.2">
      <c r="B75" s="11" t="s">
        <v>100</v>
      </c>
      <c r="C75" s="61">
        <v>0</v>
      </c>
      <c r="D75" s="61">
        <v>0</v>
      </c>
      <c r="E75" s="61">
        <v>0</v>
      </c>
      <c r="F75" s="63">
        <v>0</v>
      </c>
      <c r="G75" s="63">
        <v>0</v>
      </c>
      <c r="H75" s="63">
        <v>0</v>
      </c>
      <c r="I75" s="63">
        <v>0</v>
      </c>
    </row>
    <row r="76" spans="2:9" x14ac:dyDescent="0.2">
      <c r="B76" s="11" t="s">
        <v>101</v>
      </c>
      <c r="C76" s="61">
        <v>0</v>
      </c>
      <c r="D76" s="61">
        <v>0</v>
      </c>
      <c r="E76" s="61">
        <v>0</v>
      </c>
      <c r="F76" s="63">
        <v>0</v>
      </c>
      <c r="G76" s="63">
        <v>0</v>
      </c>
      <c r="H76" s="63">
        <v>0</v>
      </c>
      <c r="I76" s="63">
        <v>0</v>
      </c>
    </row>
    <row r="77" spans="2:9" x14ac:dyDescent="0.2">
      <c r="B77" s="11" t="s">
        <v>102</v>
      </c>
      <c r="C77" s="61">
        <v>0</v>
      </c>
      <c r="D77" s="61">
        <v>0</v>
      </c>
      <c r="E77" s="61">
        <v>0</v>
      </c>
      <c r="F77" s="63">
        <v>0</v>
      </c>
      <c r="G77" s="63">
        <v>0</v>
      </c>
      <c r="H77" s="63">
        <v>0</v>
      </c>
      <c r="I77" s="63">
        <v>0</v>
      </c>
    </row>
    <row r="78" spans="2:9" x14ac:dyDescent="0.2">
      <c r="B78" s="12" t="s">
        <v>103</v>
      </c>
      <c r="C78" s="59">
        <v>0</v>
      </c>
      <c r="D78" s="59">
        <v>0</v>
      </c>
      <c r="E78" s="59">
        <v>0</v>
      </c>
      <c r="F78" s="60">
        <v>0</v>
      </c>
      <c r="G78" s="60">
        <v>0</v>
      </c>
      <c r="H78" s="60">
        <v>0</v>
      </c>
      <c r="I78" s="60">
        <v>0</v>
      </c>
    </row>
    <row r="79" spans="2:9" x14ac:dyDescent="0.2">
      <c r="B79" s="11" t="s">
        <v>104</v>
      </c>
      <c r="C79" s="61">
        <v>0</v>
      </c>
      <c r="D79" s="61">
        <v>0</v>
      </c>
      <c r="E79" s="61">
        <v>0</v>
      </c>
      <c r="F79" s="63">
        <v>0</v>
      </c>
      <c r="G79" s="63">
        <v>0</v>
      </c>
      <c r="H79" s="63">
        <v>0</v>
      </c>
      <c r="I79" s="63">
        <v>0</v>
      </c>
    </row>
    <row r="80" spans="2:9" x14ac:dyDescent="0.2">
      <c r="B80" s="11" t="s">
        <v>105</v>
      </c>
      <c r="C80" s="61">
        <v>0</v>
      </c>
      <c r="D80" s="61">
        <v>0</v>
      </c>
      <c r="E80" s="61">
        <v>0</v>
      </c>
      <c r="F80" s="63">
        <v>0</v>
      </c>
      <c r="G80" s="63">
        <v>0</v>
      </c>
      <c r="H80" s="63">
        <v>0</v>
      </c>
      <c r="I80" s="63">
        <v>0</v>
      </c>
    </row>
    <row r="81" spans="2:9" x14ac:dyDescent="0.2">
      <c r="B81" s="11" t="s">
        <v>106</v>
      </c>
      <c r="C81" s="61">
        <v>0</v>
      </c>
      <c r="D81" s="61">
        <v>0</v>
      </c>
      <c r="E81" s="61">
        <v>0</v>
      </c>
      <c r="F81" s="63">
        <v>0</v>
      </c>
      <c r="G81" s="63">
        <v>0</v>
      </c>
      <c r="H81" s="63">
        <v>0</v>
      </c>
      <c r="I81" s="63">
        <v>0</v>
      </c>
    </row>
    <row r="82" spans="2:9" x14ac:dyDescent="0.2">
      <c r="B82" s="11" t="s">
        <v>107</v>
      </c>
      <c r="C82" s="61">
        <v>0</v>
      </c>
      <c r="D82" s="61">
        <v>0</v>
      </c>
      <c r="E82" s="61">
        <v>0</v>
      </c>
      <c r="F82" s="63">
        <v>0</v>
      </c>
      <c r="G82" s="63">
        <v>0</v>
      </c>
      <c r="H82" s="63">
        <v>0</v>
      </c>
      <c r="I82" s="63">
        <v>0</v>
      </c>
    </row>
    <row r="83" spans="2:9" x14ac:dyDescent="0.2">
      <c r="B83" s="11" t="s">
        <v>108</v>
      </c>
      <c r="C83" s="61">
        <v>0</v>
      </c>
      <c r="D83" s="61">
        <v>0</v>
      </c>
      <c r="E83" s="61">
        <v>0</v>
      </c>
      <c r="F83" s="63">
        <v>0</v>
      </c>
      <c r="G83" s="63">
        <v>0</v>
      </c>
      <c r="H83" s="63">
        <v>0</v>
      </c>
      <c r="I83" s="63">
        <v>0</v>
      </c>
    </row>
    <row r="84" spans="2:9" x14ac:dyDescent="0.2">
      <c r="B84" s="11" t="s">
        <v>109</v>
      </c>
      <c r="C84" s="61">
        <v>0</v>
      </c>
      <c r="D84" s="61">
        <v>0</v>
      </c>
      <c r="E84" s="61">
        <v>0</v>
      </c>
      <c r="F84" s="63">
        <v>0</v>
      </c>
      <c r="G84" s="63">
        <v>0</v>
      </c>
      <c r="H84" s="63">
        <v>0</v>
      </c>
      <c r="I84" s="63">
        <v>0</v>
      </c>
    </row>
    <row r="85" spans="2:9" x14ac:dyDescent="0.2">
      <c r="B85" s="11" t="s">
        <v>110</v>
      </c>
      <c r="C85" s="61">
        <v>0</v>
      </c>
      <c r="D85" s="61">
        <v>0</v>
      </c>
      <c r="E85" s="61">
        <v>0</v>
      </c>
      <c r="F85" s="63">
        <v>0</v>
      </c>
      <c r="G85" s="63">
        <v>0</v>
      </c>
      <c r="H85" s="63">
        <v>0</v>
      </c>
      <c r="I85" s="63">
        <v>0</v>
      </c>
    </row>
    <row r="86" spans="2:9" x14ac:dyDescent="0.2">
      <c r="B86" s="5"/>
      <c r="C86" s="61"/>
      <c r="D86" s="61"/>
      <c r="E86" s="61"/>
      <c r="F86" s="63"/>
      <c r="G86" s="63"/>
      <c r="H86" s="63"/>
      <c r="I86" s="63"/>
    </row>
    <row r="87" spans="2:9" x14ac:dyDescent="0.2">
      <c r="B87" s="9" t="s">
        <v>111</v>
      </c>
      <c r="C87" s="59">
        <v>0</v>
      </c>
      <c r="D87" s="59">
        <v>0</v>
      </c>
      <c r="E87" s="59">
        <v>0</v>
      </c>
      <c r="F87" s="60">
        <v>0</v>
      </c>
      <c r="G87" s="60">
        <v>0</v>
      </c>
      <c r="H87" s="60">
        <v>0</v>
      </c>
      <c r="I87" s="60">
        <v>0</v>
      </c>
    </row>
    <row r="88" spans="2:9" x14ac:dyDescent="0.2">
      <c r="B88" s="12" t="s">
        <v>39</v>
      </c>
      <c r="C88" s="60">
        <v>0</v>
      </c>
      <c r="D88" s="60">
        <v>0</v>
      </c>
      <c r="E88" s="60">
        <v>0</v>
      </c>
      <c r="F88" s="60">
        <v>0</v>
      </c>
      <c r="G88" s="60">
        <v>0</v>
      </c>
      <c r="H88" s="60">
        <v>0</v>
      </c>
      <c r="I88" s="60">
        <v>0</v>
      </c>
    </row>
    <row r="89" spans="2:9" x14ac:dyDescent="0.2">
      <c r="B89" s="11" t="s">
        <v>40</v>
      </c>
      <c r="C89" s="63">
        <v>0</v>
      </c>
      <c r="D89" s="63">
        <v>0</v>
      </c>
      <c r="E89" s="63">
        <v>0</v>
      </c>
      <c r="F89" s="63">
        <v>0</v>
      </c>
      <c r="G89" s="63">
        <v>0</v>
      </c>
      <c r="H89" s="63">
        <v>0</v>
      </c>
      <c r="I89" s="63">
        <v>0</v>
      </c>
    </row>
    <row r="90" spans="2:9" x14ac:dyDescent="0.2">
      <c r="B90" s="11" t="s">
        <v>41</v>
      </c>
      <c r="C90" s="63">
        <v>0</v>
      </c>
      <c r="D90" s="63">
        <v>0</v>
      </c>
      <c r="E90" s="63">
        <v>0</v>
      </c>
      <c r="F90" s="63">
        <v>0</v>
      </c>
      <c r="G90" s="63">
        <v>0</v>
      </c>
      <c r="H90" s="63">
        <v>0</v>
      </c>
      <c r="I90" s="63">
        <v>0</v>
      </c>
    </row>
    <row r="91" spans="2:9" x14ac:dyDescent="0.2">
      <c r="B91" s="11" t="s">
        <v>42</v>
      </c>
      <c r="C91" s="63">
        <v>0</v>
      </c>
      <c r="D91" s="63">
        <v>0</v>
      </c>
      <c r="E91" s="63">
        <v>0</v>
      </c>
      <c r="F91" s="63">
        <v>0</v>
      </c>
      <c r="G91" s="63">
        <v>0</v>
      </c>
      <c r="H91" s="63">
        <v>0</v>
      </c>
      <c r="I91" s="63">
        <v>0</v>
      </c>
    </row>
    <row r="92" spans="2:9" x14ac:dyDescent="0.2">
      <c r="B92" s="11" t="s">
        <v>43</v>
      </c>
      <c r="C92" s="63">
        <v>0</v>
      </c>
      <c r="D92" s="63">
        <v>0</v>
      </c>
      <c r="E92" s="63">
        <v>0</v>
      </c>
      <c r="F92" s="63">
        <v>0</v>
      </c>
      <c r="G92" s="63">
        <v>0</v>
      </c>
      <c r="H92" s="63">
        <v>0</v>
      </c>
      <c r="I92" s="63">
        <v>0</v>
      </c>
    </row>
    <row r="93" spans="2:9" x14ac:dyDescent="0.2">
      <c r="B93" s="11" t="s">
        <v>44</v>
      </c>
      <c r="C93" s="63">
        <v>0</v>
      </c>
      <c r="D93" s="63">
        <v>0</v>
      </c>
      <c r="E93" s="63">
        <v>0</v>
      </c>
      <c r="F93" s="63">
        <v>0</v>
      </c>
      <c r="G93" s="63">
        <v>0</v>
      </c>
      <c r="H93" s="63">
        <v>0</v>
      </c>
      <c r="I93" s="63">
        <v>0</v>
      </c>
    </row>
    <row r="94" spans="2:9" x14ac:dyDescent="0.2">
      <c r="B94" s="11" t="s">
        <v>45</v>
      </c>
      <c r="C94" s="63">
        <v>0</v>
      </c>
      <c r="D94" s="63">
        <v>0</v>
      </c>
      <c r="E94" s="63">
        <v>0</v>
      </c>
      <c r="F94" s="63">
        <v>0</v>
      </c>
      <c r="G94" s="63">
        <v>0</v>
      </c>
      <c r="H94" s="63">
        <v>0</v>
      </c>
      <c r="I94" s="63">
        <v>0</v>
      </c>
    </row>
    <row r="95" spans="2:9" x14ac:dyDescent="0.2">
      <c r="B95" s="11" t="s">
        <v>46</v>
      </c>
      <c r="C95" s="63">
        <v>0</v>
      </c>
      <c r="D95" s="63">
        <v>0</v>
      </c>
      <c r="E95" s="63">
        <v>0</v>
      </c>
      <c r="F95" s="63">
        <v>0</v>
      </c>
      <c r="G95" s="63">
        <v>0</v>
      </c>
      <c r="H95" s="63">
        <v>0</v>
      </c>
      <c r="I95" s="63">
        <v>0</v>
      </c>
    </row>
    <row r="96" spans="2:9" x14ac:dyDescent="0.2">
      <c r="B96" s="12" t="s">
        <v>47</v>
      </c>
      <c r="C96" s="60">
        <v>0</v>
      </c>
      <c r="D96" s="60">
        <v>0</v>
      </c>
      <c r="E96" s="60">
        <v>0</v>
      </c>
      <c r="F96" s="60">
        <v>0</v>
      </c>
      <c r="G96" s="60">
        <v>0</v>
      </c>
      <c r="H96" s="60">
        <v>0</v>
      </c>
      <c r="I96" s="60">
        <v>0</v>
      </c>
    </row>
    <row r="97" spans="2:9" x14ac:dyDescent="0.2">
      <c r="B97" s="11" t="s">
        <v>48</v>
      </c>
      <c r="C97" s="63">
        <v>0</v>
      </c>
      <c r="D97" s="63">
        <v>0</v>
      </c>
      <c r="E97" s="63">
        <v>0</v>
      </c>
      <c r="F97" s="63">
        <v>0</v>
      </c>
      <c r="G97" s="63">
        <v>0</v>
      </c>
      <c r="H97" s="63">
        <v>0</v>
      </c>
      <c r="I97" s="63">
        <v>0</v>
      </c>
    </row>
    <row r="98" spans="2:9" x14ac:dyDescent="0.2">
      <c r="B98" s="11" t="s">
        <v>49</v>
      </c>
      <c r="C98" s="63">
        <v>0</v>
      </c>
      <c r="D98" s="63">
        <v>0</v>
      </c>
      <c r="E98" s="63">
        <v>0</v>
      </c>
      <c r="F98" s="63">
        <v>0</v>
      </c>
      <c r="G98" s="63">
        <v>0</v>
      </c>
      <c r="H98" s="63">
        <v>0</v>
      </c>
      <c r="I98" s="63">
        <v>0</v>
      </c>
    </row>
    <row r="99" spans="2:9" x14ac:dyDescent="0.2">
      <c r="B99" s="11" t="s">
        <v>50</v>
      </c>
      <c r="C99" s="63">
        <v>0</v>
      </c>
      <c r="D99" s="63">
        <v>0</v>
      </c>
      <c r="E99" s="63">
        <v>0</v>
      </c>
      <c r="F99" s="63">
        <v>0</v>
      </c>
      <c r="G99" s="63">
        <v>0</v>
      </c>
      <c r="H99" s="63">
        <v>0</v>
      </c>
      <c r="I99" s="63">
        <v>0</v>
      </c>
    </row>
    <row r="100" spans="2:9" x14ac:dyDescent="0.2">
      <c r="B100" s="11" t="s">
        <v>51</v>
      </c>
      <c r="C100" s="63">
        <v>0</v>
      </c>
      <c r="D100" s="63">
        <v>0</v>
      </c>
      <c r="E100" s="63">
        <v>0</v>
      </c>
      <c r="F100" s="63">
        <v>0</v>
      </c>
      <c r="G100" s="63">
        <v>0</v>
      </c>
      <c r="H100" s="63">
        <v>0</v>
      </c>
      <c r="I100" s="63">
        <v>0</v>
      </c>
    </row>
    <row r="101" spans="2:9" x14ac:dyDescent="0.2">
      <c r="B101" s="13" t="s">
        <v>52</v>
      </c>
      <c r="C101" s="63">
        <v>0</v>
      </c>
      <c r="D101" s="63">
        <v>0</v>
      </c>
      <c r="E101" s="63">
        <v>0</v>
      </c>
      <c r="F101" s="63">
        <v>0</v>
      </c>
      <c r="G101" s="63">
        <v>0</v>
      </c>
      <c r="H101" s="63">
        <v>0</v>
      </c>
      <c r="I101" s="63">
        <v>0</v>
      </c>
    </row>
    <row r="102" spans="2:9" x14ac:dyDescent="0.2">
      <c r="B102" s="11" t="s">
        <v>53</v>
      </c>
      <c r="C102" s="63">
        <v>0</v>
      </c>
      <c r="D102" s="63">
        <v>0</v>
      </c>
      <c r="E102" s="63">
        <v>0</v>
      </c>
      <c r="F102" s="63">
        <v>0</v>
      </c>
      <c r="G102" s="63">
        <v>0</v>
      </c>
      <c r="H102" s="63">
        <v>0</v>
      </c>
      <c r="I102" s="63">
        <v>0</v>
      </c>
    </row>
    <row r="103" spans="2:9" x14ac:dyDescent="0.2">
      <c r="B103" s="11" t="s">
        <v>54</v>
      </c>
      <c r="C103" s="63">
        <v>0</v>
      </c>
      <c r="D103" s="63">
        <v>0</v>
      </c>
      <c r="E103" s="63">
        <v>0</v>
      </c>
      <c r="F103" s="63">
        <v>0</v>
      </c>
      <c r="G103" s="63">
        <v>0</v>
      </c>
      <c r="H103" s="63">
        <v>0</v>
      </c>
      <c r="I103" s="63">
        <v>0</v>
      </c>
    </row>
    <row r="104" spans="2:9" x14ac:dyDescent="0.2">
      <c r="B104" s="11" t="s">
        <v>55</v>
      </c>
      <c r="C104" s="63">
        <v>0</v>
      </c>
      <c r="D104" s="63">
        <v>0</v>
      </c>
      <c r="E104" s="63">
        <v>0</v>
      </c>
      <c r="F104" s="63">
        <v>0</v>
      </c>
      <c r="G104" s="63">
        <v>0</v>
      </c>
      <c r="H104" s="63">
        <v>0</v>
      </c>
      <c r="I104" s="63">
        <v>0</v>
      </c>
    </row>
    <row r="105" spans="2:9" x14ac:dyDescent="0.2">
      <c r="B105" s="11" t="s">
        <v>56</v>
      </c>
      <c r="C105" s="63">
        <v>0</v>
      </c>
      <c r="D105" s="63">
        <v>0</v>
      </c>
      <c r="E105" s="63">
        <v>0</v>
      </c>
      <c r="F105" s="63">
        <v>0</v>
      </c>
      <c r="G105" s="63">
        <v>0</v>
      </c>
      <c r="H105" s="63">
        <v>0</v>
      </c>
      <c r="I105" s="63">
        <v>0</v>
      </c>
    </row>
    <row r="106" spans="2:9" x14ac:dyDescent="0.2">
      <c r="B106" s="12" t="s">
        <v>57</v>
      </c>
      <c r="C106" s="60">
        <v>0</v>
      </c>
      <c r="D106" s="60">
        <v>0</v>
      </c>
      <c r="E106" s="60">
        <v>0</v>
      </c>
      <c r="F106" s="60">
        <v>0</v>
      </c>
      <c r="G106" s="60">
        <v>0</v>
      </c>
      <c r="H106" s="60">
        <v>0</v>
      </c>
      <c r="I106" s="60">
        <v>0</v>
      </c>
    </row>
    <row r="107" spans="2:9" x14ac:dyDescent="0.2">
      <c r="B107" s="11" t="s">
        <v>58</v>
      </c>
      <c r="C107" s="63">
        <v>0</v>
      </c>
      <c r="D107" s="63">
        <v>0</v>
      </c>
      <c r="E107" s="63">
        <v>0</v>
      </c>
      <c r="F107" s="63">
        <v>0</v>
      </c>
      <c r="G107" s="63">
        <v>0</v>
      </c>
      <c r="H107" s="63">
        <v>0</v>
      </c>
      <c r="I107" s="63">
        <v>0</v>
      </c>
    </row>
    <row r="108" spans="2:9" x14ac:dyDescent="0.2">
      <c r="B108" s="11" t="s">
        <v>59</v>
      </c>
      <c r="C108" s="63">
        <v>0</v>
      </c>
      <c r="D108" s="63">
        <v>0</v>
      </c>
      <c r="E108" s="63">
        <v>0</v>
      </c>
      <c r="F108" s="63">
        <v>0</v>
      </c>
      <c r="G108" s="63">
        <v>0</v>
      </c>
      <c r="H108" s="63">
        <v>0</v>
      </c>
      <c r="I108" s="63">
        <v>0</v>
      </c>
    </row>
    <row r="109" spans="2:9" x14ac:dyDescent="0.2">
      <c r="B109" s="11" t="s">
        <v>60</v>
      </c>
      <c r="C109" s="63">
        <v>0</v>
      </c>
      <c r="D109" s="63">
        <v>0</v>
      </c>
      <c r="E109" s="63">
        <v>0</v>
      </c>
      <c r="F109" s="63">
        <v>0</v>
      </c>
      <c r="G109" s="63">
        <v>0</v>
      </c>
      <c r="H109" s="63">
        <v>0</v>
      </c>
      <c r="I109" s="63">
        <v>0</v>
      </c>
    </row>
    <row r="110" spans="2:9" x14ac:dyDescent="0.2">
      <c r="B110" s="11" t="s">
        <v>61</v>
      </c>
      <c r="C110" s="63">
        <v>0</v>
      </c>
      <c r="D110" s="63">
        <v>0</v>
      </c>
      <c r="E110" s="63">
        <v>0</v>
      </c>
      <c r="F110" s="63">
        <v>0</v>
      </c>
      <c r="G110" s="63">
        <v>0</v>
      </c>
      <c r="H110" s="63">
        <v>0</v>
      </c>
      <c r="I110" s="63">
        <v>0</v>
      </c>
    </row>
    <row r="111" spans="2:9" x14ac:dyDescent="0.2">
      <c r="B111" s="11" t="s">
        <v>62</v>
      </c>
      <c r="C111" s="63">
        <v>0</v>
      </c>
      <c r="D111" s="63">
        <v>0</v>
      </c>
      <c r="E111" s="63">
        <v>0</v>
      </c>
      <c r="F111" s="63">
        <v>0</v>
      </c>
      <c r="G111" s="63">
        <v>0</v>
      </c>
      <c r="H111" s="63">
        <v>0</v>
      </c>
      <c r="I111" s="63">
        <v>0</v>
      </c>
    </row>
    <row r="112" spans="2:9" x14ac:dyDescent="0.2">
      <c r="B112" s="11" t="s">
        <v>63</v>
      </c>
      <c r="C112" s="63">
        <v>0</v>
      </c>
      <c r="D112" s="63">
        <v>0</v>
      </c>
      <c r="E112" s="63">
        <v>0</v>
      </c>
      <c r="F112" s="63">
        <v>0</v>
      </c>
      <c r="G112" s="63">
        <v>0</v>
      </c>
      <c r="H112" s="63">
        <v>0</v>
      </c>
      <c r="I112" s="63">
        <v>0</v>
      </c>
    </row>
    <row r="113" spans="2:9" x14ac:dyDescent="0.2">
      <c r="B113" s="11" t="s">
        <v>64</v>
      </c>
      <c r="C113" s="63">
        <v>0</v>
      </c>
      <c r="D113" s="63">
        <v>0</v>
      </c>
      <c r="E113" s="63">
        <v>0</v>
      </c>
      <c r="F113" s="63">
        <v>0</v>
      </c>
      <c r="G113" s="63">
        <v>0</v>
      </c>
      <c r="H113" s="63">
        <v>0</v>
      </c>
      <c r="I113" s="63">
        <v>0</v>
      </c>
    </row>
    <row r="114" spans="2:9" x14ac:dyDescent="0.2">
      <c r="B114" s="11" t="s">
        <v>65</v>
      </c>
      <c r="C114" s="63">
        <v>0</v>
      </c>
      <c r="D114" s="63">
        <v>0</v>
      </c>
      <c r="E114" s="63">
        <v>0</v>
      </c>
      <c r="F114" s="63">
        <v>0</v>
      </c>
      <c r="G114" s="63">
        <v>0</v>
      </c>
      <c r="H114" s="63">
        <v>0</v>
      </c>
      <c r="I114" s="63">
        <v>0</v>
      </c>
    </row>
    <row r="115" spans="2:9" x14ac:dyDescent="0.2">
      <c r="B115" s="11" t="s">
        <v>66</v>
      </c>
      <c r="C115" s="63">
        <v>0</v>
      </c>
      <c r="D115" s="63">
        <v>0</v>
      </c>
      <c r="E115" s="63">
        <v>0</v>
      </c>
      <c r="F115" s="63">
        <v>0</v>
      </c>
      <c r="G115" s="63">
        <v>0</v>
      </c>
      <c r="H115" s="63">
        <v>0</v>
      </c>
      <c r="I115" s="63">
        <v>0</v>
      </c>
    </row>
    <row r="116" spans="2:9" x14ac:dyDescent="0.2">
      <c r="B116" s="12" t="s">
        <v>67</v>
      </c>
      <c r="C116" s="60">
        <v>0</v>
      </c>
      <c r="D116" s="60">
        <v>0</v>
      </c>
      <c r="E116" s="60">
        <v>0</v>
      </c>
      <c r="F116" s="60">
        <v>0</v>
      </c>
      <c r="G116" s="60">
        <v>0</v>
      </c>
      <c r="H116" s="60">
        <v>0</v>
      </c>
      <c r="I116" s="60">
        <v>0</v>
      </c>
    </row>
    <row r="117" spans="2:9" x14ac:dyDescent="0.2">
      <c r="B117" s="11" t="s">
        <v>68</v>
      </c>
      <c r="C117" s="63">
        <v>0</v>
      </c>
      <c r="D117" s="63">
        <v>0</v>
      </c>
      <c r="E117" s="63">
        <v>0</v>
      </c>
      <c r="F117" s="63">
        <v>0</v>
      </c>
      <c r="G117" s="63">
        <v>0</v>
      </c>
      <c r="H117" s="63">
        <v>0</v>
      </c>
      <c r="I117" s="63">
        <v>0</v>
      </c>
    </row>
    <row r="118" spans="2:9" x14ac:dyDescent="0.2">
      <c r="B118" s="11" t="s">
        <v>69</v>
      </c>
      <c r="C118" s="63">
        <v>0</v>
      </c>
      <c r="D118" s="63">
        <v>0</v>
      </c>
      <c r="E118" s="63">
        <v>0</v>
      </c>
      <c r="F118" s="63">
        <v>0</v>
      </c>
      <c r="G118" s="63">
        <v>0</v>
      </c>
      <c r="H118" s="63">
        <v>0</v>
      </c>
      <c r="I118" s="63">
        <v>0</v>
      </c>
    </row>
    <row r="119" spans="2:9" x14ac:dyDescent="0.2">
      <c r="B119" s="11" t="s">
        <v>70</v>
      </c>
      <c r="C119" s="63">
        <v>0</v>
      </c>
      <c r="D119" s="63">
        <v>0</v>
      </c>
      <c r="E119" s="63">
        <v>0</v>
      </c>
      <c r="F119" s="63">
        <v>0</v>
      </c>
      <c r="G119" s="63">
        <v>0</v>
      </c>
      <c r="H119" s="63">
        <v>0</v>
      </c>
      <c r="I119" s="63">
        <v>0</v>
      </c>
    </row>
    <row r="120" spans="2:9" x14ac:dyDescent="0.2">
      <c r="B120" s="11" t="s">
        <v>71</v>
      </c>
      <c r="C120" s="63">
        <v>0</v>
      </c>
      <c r="D120" s="63">
        <v>0</v>
      </c>
      <c r="E120" s="63">
        <v>0</v>
      </c>
      <c r="F120" s="63">
        <v>0</v>
      </c>
      <c r="G120" s="63">
        <v>0</v>
      </c>
      <c r="H120" s="63">
        <v>0</v>
      </c>
      <c r="I120" s="63">
        <v>0</v>
      </c>
    </row>
    <row r="121" spans="2:9" x14ac:dyDescent="0.2">
      <c r="B121" s="11" t="s">
        <v>72</v>
      </c>
      <c r="C121" s="63">
        <v>0</v>
      </c>
      <c r="D121" s="63">
        <v>0</v>
      </c>
      <c r="E121" s="63">
        <v>0</v>
      </c>
      <c r="F121" s="63">
        <v>0</v>
      </c>
      <c r="G121" s="63">
        <v>0</v>
      </c>
      <c r="H121" s="63">
        <v>0</v>
      </c>
      <c r="I121" s="63">
        <v>0</v>
      </c>
    </row>
    <row r="122" spans="2:9" x14ac:dyDescent="0.2">
      <c r="B122" s="11" t="s">
        <v>73</v>
      </c>
      <c r="C122" s="63">
        <v>0</v>
      </c>
      <c r="D122" s="63">
        <v>0</v>
      </c>
      <c r="E122" s="63">
        <v>0</v>
      </c>
      <c r="F122" s="63">
        <v>0</v>
      </c>
      <c r="G122" s="63">
        <v>0</v>
      </c>
      <c r="H122" s="63">
        <v>0</v>
      </c>
      <c r="I122" s="63">
        <v>0</v>
      </c>
    </row>
    <row r="123" spans="2:9" x14ac:dyDescent="0.2">
      <c r="B123" s="11" t="s">
        <v>74</v>
      </c>
      <c r="C123" s="63">
        <v>0</v>
      </c>
      <c r="D123" s="63">
        <v>0</v>
      </c>
      <c r="E123" s="63">
        <v>0</v>
      </c>
      <c r="F123" s="63">
        <v>0</v>
      </c>
      <c r="G123" s="63">
        <v>0</v>
      </c>
      <c r="H123" s="63">
        <v>0</v>
      </c>
      <c r="I123" s="63">
        <v>0</v>
      </c>
    </row>
    <row r="124" spans="2:9" x14ac:dyDescent="0.2">
      <c r="B124" s="11" t="s">
        <v>75</v>
      </c>
      <c r="C124" s="63">
        <v>0</v>
      </c>
      <c r="D124" s="63">
        <v>0</v>
      </c>
      <c r="E124" s="63">
        <v>0</v>
      </c>
      <c r="F124" s="63">
        <v>0</v>
      </c>
      <c r="G124" s="63">
        <v>0</v>
      </c>
      <c r="H124" s="63">
        <v>0</v>
      </c>
      <c r="I124" s="63">
        <v>0</v>
      </c>
    </row>
    <row r="125" spans="2:9" x14ac:dyDescent="0.2">
      <c r="B125" s="11" t="s">
        <v>76</v>
      </c>
      <c r="C125" s="63">
        <v>0</v>
      </c>
      <c r="D125" s="63">
        <v>0</v>
      </c>
      <c r="E125" s="63">
        <v>0</v>
      </c>
      <c r="F125" s="63">
        <v>0</v>
      </c>
      <c r="G125" s="63">
        <v>0</v>
      </c>
      <c r="H125" s="63">
        <v>0</v>
      </c>
      <c r="I125" s="63">
        <v>0</v>
      </c>
    </row>
    <row r="126" spans="2:9" x14ac:dyDescent="0.2">
      <c r="B126" s="12" t="s">
        <v>77</v>
      </c>
      <c r="C126" s="60">
        <v>0</v>
      </c>
      <c r="D126" s="60">
        <v>0</v>
      </c>
      <c r="E126" s="60">
        <v>0</v>
      </c>
      <c r="F126" s="60">
        <v>0</v>
      </c>
      <c r="G126" s="60">
        <v>0</v>
      </c>
      <c r="H126" s="60">
        <v>0</v>
      </c>
      <c r="I126" s="60">
        <v>0</v>
      </c>
    </row>
    <row r="127" spans="2:9" x14ac:dyDescent="0.2">
      <c r="B127" s="11" t="s">
        <v>78</v>
      </c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3">
        <v>0</v>
      </c>
      <c r="I127" s="63">
        <v>0</v>
      </c>
    </row>
    <row r="128" spans="2:9" x14ac:dyDescent="0.2">
      <c r="B128" s="11" t="s">
        <v>79</v>
      </c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3">
        <v>0</v>
      </c>
      <c r="I128" s="63">
        <v>0</v>
      </c>
    </row>
    <row r="129" spans="2:9" x14ac:dyDescent="0.2">
      <c r="B129" s="11" t="s">
        <v>80</v>
      </c>
      <c r="C129" s="63">
        <v>0</v>
      </c>
      <c r="D129" s="63">
        <v>0</v>
      </c>
      <c r="E129" s="63">
        <v>0</v>
      </c>
      <c r="F129" s="63">
        <v>0</v>
      </c>
      <c r="G129" s="63">
        <v>0</v>
      </c>
      <c r="H129" s="63">
        <v>0</v>
      </c>
      <c r="I129" s="63">
        <v>0</v>
      </c>
    </row>
    <row r="130" spans="2:9" x14ac:dyDescent="0.2">
      <c r="B130" s="11" t="s">
        <v>81</v>
      </c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3">
        <v>0</v>
      </c>
      <c r="I130" s="63">
        <v>0</v>
      </c>
    </row>
    <row r="131" spans="2:9" x14ac:dyDescent="0.2">
      <c r="B131" s="11" t="s">
        <v>82</v>
      </c>
      <c r="C131" s="63">
        <v>0</v>
      </c>
      <c r="D131" s="63">
        <v>0</v>
      </c>
      <c r="E131" s="63">
        <v>0</v>
      </c>
      <c r="F131" s="63">
        <v>0</v>
      </c>
      <c r="G131" s="63">
        <v>0</v>
      </c>
      <c r="H131" s="63">
        <v>0</v>
      </c>
      <c r="I131" s="63">
        <v>0</v>
      </c>
    </row>
    <row r="132" spans="2:9" x14ac:dyDescent="0.2">
      <c r="B132" s="11" t="s">
        <v>83</v>
      </c>
      <c r="C132" s="63">
        <v>0</v>
      </c>
      <c r="D132" s="63">
        <v>0</v>
      </c>
      <c r="E132" s="63">
        <v>0</v>
      </c>
      <c r="F132" s="63">
        <v>0</v>
      </c>
      <c r="G132" s="63">
        <v>0</v>
      </c>
      <c r="H132" s="63">
        <v>0</v>
      </c>
      <c r="I132" s="63">
        <v>0</v>
      </c>
    </row>
    <row r="133" spans="2:9" x14ac:dyDescent="0.2">
      <c r="B133" s="11" t="s">
        <v>84</v>
      </c>
      <c r="C133" s="63">
        <v>0</v>
      </c>
      <c r="D133" s="63">
        <v>0</v>
      </c>
      <c r="E133" s="63">
        <v>0</v>
      </c>
      <c r="F133" s="63">
        <v>0</v>
      </c>
      <c r="G133" s="63">
        <v>0</v>
      </c>
      <c r="H133" s="63">
        <v>0</v>
      </c>
      <c r="I133" s="63">
        <v>0</v>
      </c>
    </row>
    <row r="134" spans="2:9" x14ac:dyDescent="0.2">
      <c r="B134" s="11" t="s">
        <v>85</v>
      </c>
      <c r="C134" s="63">
        <v>0</v>
      </c>
      <c r="D134" s="63">
        <v>0</v>
      </c>
      <c r="E134" s="63">
        <v>0</v>
      </c>
      <c r="F134" s="63">
        <v>0</v>
      </c>
      <c r="G134" s="63">
        <v>0</v>
      </c>
      <c r="H134" s="63">
        <v>0</v>
      </c>
      <c r="I134" s="63">
        <v>0</v>
      </c>
    </row>
    <row r="135" spans="2:9" x14ac:dyDescent="0.2">
      <c r="B135" s="11" t="s">
        <v>86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H135" s="63">
        <v>0</v>
      </c>
      <c r="I135" s="63">
        <v>0</v>
      </c>
    </row>
    <row r="136" spans="2:9" x14ac:dyDescent="0.2">
      <c r="B136" s="12" t="s">
        <v>87</v>
      </c>
      <c r="C136" s="60">
        <v>0</v>
      </c>
      <c r="D136" s="60">
        <v>0</v>
      </c>
      <c r="E136" s="60">
        <v>0</v>
      </c>
      <c r="F136" s="60">
        <v>0</v>
      </c>
      <c r="G136" s="60">
        <v>0</v>
      </c>
      <c r="H136" s="60">
        <v>0</v>
      </c>
      <c r="I136" s="60">
        <v>0</v>
      </c>
    </row>
    <row r="137" spans="2:9" x14ac:dyDescent="0.2">
      <c r="B137" s="11" t="s">
        <v>88</v>
      </c>
      <c r="C137" s="63">
        <v>0</v>
      </c>
      <c r="D137" s="63">
        <v>0</v>
      </c>
      <c r="E137" s="63">
        <v>0</v>
      </c>
      <c r="F137" s="63">
        <v>0</v>
      </c>
      <c r="G137" s="63">
        <v>0</v>
      </c>
      <c r="H137" s="63">
        <v>0</v>
      </c>
      <c r="I137" s="63">
        <v>0</v>
      </c>
    </row>
    <row r="138" spans="2:9" x14ac:dyDescent="0.2">
      <c r="B138" s="11" t="s">
        <v>89</v>
      </c>
      <c r="C138" s="63">
        <v>0</v>
      </c>
      <c r="D138" s="63">
        <v>0</v>
      </c>
      <c r="E138" s="63">
        <v>0</v>
      </c>
      <c r="F138" s="63">
        <v>0</v>
      </c>
      <c r="G138" s="63">
        <v>0</v>
      </c>
      <c r="H138" s="63">
        <v>0</v>
      </c>
      <c r="I138" s="63">
        <v>0</v>
      </c>
    </row>
    <row r="139" spans="2:9" x14ac:dyDescent="0.2">
      <c r="B139" s="11" t="s">
        <v>90</v>
      </c>
      <c r="C139" s="63">
        <v>0</v>
      </c>
      <c r="D139" s="63">
        <v>0</v>
      </c>
      <c r="E139" s="63">
        <v>0</v>
      </c>
      <c r="F139" s="63">
        <v>0</v>
      </c>
      <c r="G139" s="63">
        <v>0</v>
      </c>
      <c r="H139" s="63">
        <v>0</v>
      </c>
      <c r="I139" s="63">
        <v>0</v>
      </c>
    </row>
    <row r="140" spans="2:9" x14ac:dyDescent="0.2">
      <c r="B140" s="12" t="s">
        <v>91</v>
      </c>
      <c r="C140" s="60">
        <v>0</v>
      </c>
      <c r="D140" s="60">
        <v>0</v>
      </c>
      <c r="E140" s="60">
        <v>0</v>
      </c>
      <c r="F140" s="60">
        <v>0</v>
      </c>
      <c r="G140" s="60">
        <v>0</v>
      </c>
      <c r="H140" s="60">
        <v>0</v>
      </c>
      <c r="I140" s="60">
        <v>0</v>
      </c>
    </row>
    <row r="141" spans="2:9" x14ac:dyDescent="0.2">
      <c r="B141" s="11" t="s">
        <v>92</v>
      </c>
      <c r="C141" s="63">
        <v>0</v>
      </c>
      <c r="D141" s="63">
        <v>0</v>
      </c>
      <c r="E141" s="63">
        <v>0</v>
      </c>
      <c r="F141" s="63">
        <v>0</v>
      </c>
      <c r="G141" s="63">
        <v>0</v>
      </c>
      <c r="H141" s="63">
        <v>0</v>
      </c>
      <c r="I141" s="63">
        <v>0</v>
      </c>
    </row>
    <row r="142" spans="2:9" x14ac:dyDescent="0.2">
      <c r="B142" s="11" t="s">
        <v>93</v>
      </c>
      <c r="C142" s="63">
        <v>0</v>
      </c>
      <c r="D142" s="63">
        <v>0</v>
      </c>
      <c r="E142" s="63">
        <v>0</v>
      </c>
      <c r="F142" s="63">
        <v>0</v>
      </c>
      <c r="G142" s="63">
        <v>0</v>
      </c>
      <c r="H142" s="63">
        <v>0</v>
      </c>
      <c r="I142" s="63">
        <v>0</v>
      </c>
    </row>
    <row r="143" spans="2:9" x14ac:dyDescent="0.2">
      <c r="B143" s="11" t="s">
        <v>94</v>
      </c>
      <c r="C143" s="63">
        <v>0</v>
      </c>
      <c r="D143" s="63">
        <v>0</v>
      </c>
      <c r="E143" s="63">
        <v>0</v>
      </c>
      <c r="F143" s="63">
        <v>0</v>
      </c>
      <c r="G143" s="63">
        <v>0</v>
      </c>
      <c r="H143" s="63">
        <v>0</v>
      </c>
      <c r="I143" s="63">
        <v>0</v>
      </c>
    </row>
    <row r="144" spans="2:9" x14ac:dyDescent="0.2">
      <c r="B144" s="11" t="s">
        <v>95</v>
      </c>
      <c r="C144" s="63">
        <v>0</v>
      </c>
      <c r="D144" s="63">
        <v>0</v>
      </c>
      <c r="E144" s="63">
        <v>0</v>
      </c>
      <c r="F144" s="63">
        <v>0</v>
      </c>
      <c r="G144" s="63">
        <v>0</v>
      </c>
      <c r="H144" s="63">
        <v>0</v>
      </c>
      <c r="I144" s="63">
        <v>0</v>
      </c>
    </row>
    <row r="145" spans="2:9" x14ac:dyDescent="0.2">
      <c r="B145" s="11" t="s">
        <v>96</v>
      </c>
      <c r="C145" s="63">
        <v>0</v>
      </c>
      <c r="D145" s="63">
        <v>0</v>
      </c>
      <c r="E145" s="63">
        <v>0</v>
      </c>
      <c r="F145" s="63">
        <v>0</v>
      </c>
      <c r="G145" s="63">
        <v>0</v>
      </c>
      <c r="H145" s="63">
        <v>0</v>
      </c>
      <c r="I145" s="63">
        <v>0</v>
      </c>
    </row>
    <row r="146" spans="2:9" x14ac:dyDescent="0.2">
      <c r="B146" s="11" t="s">
        <v>97</v>
      </c>
      <c r="C146" s="63">
        <v>0</v>
      </c>
      <c r="D146" s="63">
        <v>0</v>
      </c>
      <c r="E146" s="63">
        <v>0</v>
      </c>
      <c r="F146" s="63">
        <v>0</v>
      </c>
      <c r="G146" s="63">
        <v>0</v>
      </c>
      <c r="H146" s="63">
        <v>0</v>
      </c>
      <c r="I146" s="63">
        <v>0</v>
      </c>
    </row>
    <row r="147" spans="2:9" x14ac:dyDescent="0.2">
      <c r="B147" s="11" t="s">
        <v>98</v>
      </c>
      <c r="C147" s="63">
        <v>0</v>
      </c>
      <c r="D147" s="63">
        <v>0</v>
      </c>
      <c r="E147" s="63">
        <v>0</v>
      </c>
      <c r="F147" s="63">
        <v>0</v>
      </c>
      <c r="G147" s="63">
        <v>0</v>
      </c>
      <c r="H147" s="63">
        <v>0</v>
      </c>
      <c r="I147" s="63">
        <v>0</v>
      </c>
    </row>
    <row r="148" spans="2:9" x14ac:dyDescent="0.2">
      <c r="B148" s="12" t="s">
        <v>99</v>
      </c>
      <c r="C148" s="60">
        <v>0</v>
      </c>
      <c r="D148" s="60">
        <v>0</v>
      </c>
      <c r="E148" s="60">
        <v>0</v>
      </c>
      <c r="F148" s="60">
        <v>0</v>
      </c>
      <c r="G148" s="60">
        <v>0</v>
      </c>
      <c r="H148" s="60">
        <v>0</v>
      </c>
      <c r="I148" s="60">
        <v>0</v>
      </c>
    </row>
    <row r="149" spans="2:9" x14ac:dyDescent="0.2">
      <c r="B149" s="11" t="s">
        <v>100</v>
      </c>
      <c r="C149" s="63">
        <v>0</v>
      </c>
      <c r="D149" s="63">
        <v>0</v>
      </c>
      <c r="E149" s="63">
        <v>0</v>
      </c>
      <c r="F149" s="63">
        <v>0</v>
      </c>
      <c r="G149" s="63">
        <v>0</v>
      </c>
      <c r="H149" s="63">
        <v>0</v>
      </c>
      <c r="I149" s="63">
        <v>0</v>
      </c>
    </row>
    <row r="150" spans="2:9" x14ac:dyDescent="0.2">
      <c r="B150" s="11" t="s">
        <v>101</v>
      </c>
      <c r="C150" s="63">
        <v>0</v>
      </c>
      <c r="D150" s="63">
        <v>0</v>
      </c>
      <c r="E150" s="63">
        <v>0</v>
      </c>
      <c r="F150" s="63">
        <v>0</v>
      </c>
      <c r="G150" s="63">
        <v>0</v>
      </c>
      <c r="H150" s="63">
        <v>0</v>
      </c>
      <c r="I150" s="63">
        <v>0</v>
      </c>
    </row>
    <row r="151" spans="2:9" x14ac:dyDescent="0.2">
      <c r="B151" s="11" t="s">
        <v>102</v>
      </c>
      <c r="C151" s="63">
        <v>0</v>
      </c>
      <c r="D151" s="63">
        <v>0</v>
      </c>
      <c r="E151" s="63">
        <v>0</v>
      </c>
      <c r="F151" s="63">
        <v>0</v>
      </c>
      <c r="G151" s="63">
        <v>0</v>
      </c>
      <c r="H151" s="63">
        <v>0</v>
      </c>
      <c r="I151" s="63">
        <v>0</v>
      </c>
    </row>
    <row r="152" spans="2:9" x14ac:dyDescent="0.2">
      <c r="B152" s="12" t="s">
        <v>103</v>
      </c>
      <c r="C152" s="60">
        <v>0</v>
      </c>
      <c r="D152" s="60">
        <v>0</v>
      </c>
      <c r="E152" s="60">
        <v>0</v>
      </c>
      <c r="F152" s="60">
        <v>0</v>
      </c>
      <c r="G152" s="60">
        <v>0</v>
      </c>
      <c r="H152" s="60">
        <v>0</v>
      </c>
      <c r="I152" s="60">
        <v>0</v>
      </c>
    </row>
    <row r="153" spans="2:9" x14ac:dyDescent="0.2">
      <c r="B153" s="11" t="s">
        <v>104</v>
      </c>
      <c r="C153" s="63">
        <v>0</v>
      </c>
      <c r="D153" s="63">
        <v>0</v>
      </c>
      <c r="E153" s="63">
        <v>0</v>
      </c>
      <c r="F153" s="63">
        <v>0</v>
      </c>
      <c r="G153" s="63">
        <v>0</v>
      </c>
      <c r="H153" s="63">
        <v>0</v>
      </c>
      <c r="I153" s="63">
        <v>0</v>
      </c>
    </row>
    <row r="154" spans="2:9" x14ac:dyDescent="0.2">
      <c r="B154" s="11" t="s">
        <v>105</v>
      </c>
      <c r="C154" s="63">
        <v>0</v>
      </c>
      <c r="D154" s="63">
        <v>0</v>
      </c>
      <c r="E154" s="63">
        <v>0</v>
      </c>
      <c r="F154" s="63">
        <v>0</v>
      </c>
      <c r="G154" s="63">
        <v>0</v>
      </c>
      <c r="H154" s="63">
        <v>0</v>
      </c>
      <c r="I154" s="63">
        <v>0</v>
      </c>
    </row>
    <row r="155" spans="2:9" x14ac:dyDescent="0.2">
      <c r="B155" s="11" t="s">
        <v>106</v>
      </c>
      <c r="C155" s="63">
        <v>0</v>
      </c>
      <c r="D155" s="63">
        <v>0</v>
      </c>
      <c r="E155" s="63">
        <v>0</v>
      </c>
      <c r="F155" s="63">
        <v>0</v>
      </c>
      <c r="G155" s="63">
        <v>0</v>
      </c>
      <c r="H155" s="63">
        <v>0</v>
      </c>
      <c r="I155" s="63">
        <v>0</v>
      </c>
    </row>
    <row r="156" spans="2:9" x14ac:dyDescent="0.2">
      <c r="B156" s="13" t="s">
        <v>107</v>
      </c>
      <c r="C156" s="63">
        <v>0</v>
      </c>
      <c r="D156" s="63">
        <v>0</v>
      </c>
      <c r="E156" s="63">
        <v>0</v>
      </c>
      <c r="F156" s="63">
        <v>0</v>
      </c>
      <c r="G156" s="63">
        <v>0</v>
      </c>
      <c r="H156" s="63">
        <v>0</v>
      </c>
      <c r="I156" s="63">
        <v>0</v>
      </c>
    </row>
    <row r="157" spans="2:9" x14ac:dyDescent="0.2">
      <c r="B157" s="11" t="s">
        <v>108</v>
      </c>
      <c r="C157" s="63">
        <v>0</v>
      </c>
      <c r="D157" s="63">
        <v>0</v>
      </c>
      <c r="E157" s="63">
        <v>0</v>
      </c>
      <c r="F157" s="63">
        <v>0</v>
      </c>
      <c r="G157" s="63">
        <v>0</v>
      </c>
      <c r="H157" s="63">
        <v>0</v>
      </c>
      <c r="I157" s="63">
        <v>0</v>
      </c>
    </row>
    <row r="158" spans="2:9" x14ac:dyDescent="0.2">
      <c r="B158" s="11" t="s">
        <v>109</v>
      </c>
      <c r="C158" s="63">
        <v>0</v>
      </c>
      <c r="D158" s="63">
        <v>0</v>
      </c>
      <c r="E158" s="63">
        <v>0</v>
      </c>
      <c r="F158" s="63">
        <v>0</v>
      </c>
      <c r="G158" s="63">
        <v>0</v>
      </c>
      <c r="H158" s="63">
        <v>0</v>
      </c>
      <c r="I158" s="63">
        <v>0</v>
      </c>
    </row>
    <row r="159" spans="2:9" x14ac:dyDescent="0.2">
      <c r="B159" s="11" t="s">
        <v>110</v>
      </c>
      <c r="C159" s="63">
        <v>0</v>
      </c>
      <c r="D159" s="63">
        <v>0</v>
      </c>
      <c r="E159" s="63">
        <v>0</v>
      </c>
      <c r="F159" s="63">
        <v>0</v>
      </c>
      <c r="G159" s="63">
        <v>0</v>
      </c>
      <c r="H159" s="63">
        <v>0</v>
      </c>
      <c r="I159" s="63">
        <v>0</v>
      </c>
    </row>
    <row r="160" spans="2:9" x14ac:dyDescent="0.2">
      <c r="B160" s="6"/>
      <c r="C160" s="64"/>
      <c r="D160" s="64"/>
      <c r="E160" s="64"/>
      <c r="F160" s="64"/>
      <c r="G160" s="64"/>
      <c r="H160" s="64"/>
      <c r="I160" s="64"/>
    </row>
    <row r="161" spans="2:9" x14ac:dyDescent="0.2">
      <c r="B161" s="10" t="s">
        <v>112</v>
      </c>
      <c r="C161" s="65">
        <f>+C13+C87</f>
        <v>3684278.4699999997</v>
      </c>
      <c r="D161" s="65">
        <f t="shared" ref="D161:I161" si="11">+D13+D87</f>
        <v>24914.620000000003</v>
      </c>
      <c r="E161" s="65">
        <f t="shared" si="11"/>
        <v>0</v>
      </c>
      <c r="F161" s="65">
        <f t="shared" si="11"/>
        <v>0</v>
      </c>
      <c r="G161" s="65">
        <f t="shared" si="11"/>
        <v>0</v>
      </c>
      <c r="H161" s="65">
        <f t="shared" si="11"/>
        <v>3709193.09</v>
      </c>
      <c r="I161" s="65">
        <f t="shared" si="11"/>
        <v>3709193.09</v>
      </c>
    </row>
    <row r="162" spans="2:9" x14ac:dyDescent="0.2">
      <c r="B162" s="7"/>
      <c r="C162" s="66"/>
      <c r="D162" s="66"/>
      <c r="E162" s="66"/>
      <c r="F162" s="66"/>
      <c r="G162" s="66"/>
      <c r="H162" s="66"/>
      <c r="I162" s="66"/>
    </row>
    <row r="163" spans="2:9" ht="14.4" x14ac:dyDescent="0.2">
      <c r="B163" s="92" t="s">
        <v>155</v>
      </c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23622047244094491" right="0.23622047244094491" top="0.74803149606299213" bottom="0.74803149606299213" header="0.31496062992125984" footer="0.31496062992125984"/>
  <pageSetup scale="60" fitToHeight="2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sheetPr>
    <pageSetUpPr fitToPage="1"/>
  </sheetPr>
  <dimension ref="A1:F36"/>
  <sheetViews>
    <sheetView showGridLines="0" topLeftCell="A10" workbookViewId="0">
      <selection activeCell="F1" sqref="B1:F45"/>
    </sheetView>
  </sheetViews>
  <sheetFormatPr baseColWidth="10" defaultColWidth="12" defaultRowHeight="10.199999999999999" x14ac:dyDescent="0.2"/>
  <cols>
    <col min="1" max="1" width="2.7109375" style="1" customWidth="1"/>
    <col min="2" max="2" width="15.28515625" style="1" customWidth="1"/>
    <col min="3" max="3" width="85" style="1" bestFit="1" customWidth="1"/>
    <col min="4" max="4" width="18.42578125" style="1" customWidth="1"/>
    <col min="5" max="5" width="16.7109375" style="1" customWidth="1"/>
    <col min="6" max="6" width="16.28515625" style="1" customWidth="1"/>
    <col min="7" max="16384" width="12" style="1"/>
  </cols>
  <sheetData>
    <row r="1" spans="1:6" ht="17.399999999999999" customHeight="1" x14ac:dyDescent="0.2">
      <c r="B1" s="74" t="str">
        <f>+'Notas de Disciplina Financiera'!B1</f>
        <v>Sistema Municipal de Agua Potable y Alcantarillado de Santiago Maravatío, Guanajuato.</v>
      </c>
      <c r="C1" s="74"/>
      <c r="D1" s="74"/>
      <c r="E1" s="33" t="s">
        <v>0</v>
      </c>
      <c r="F1" s="34">
        <f>'Notas de Disciplina Financiera'!D1</f>
        <v>2025</v>
      </c>
    </row>
    <row r="2" spans="1:6" ht="18.600000000000001" customHeight="1" x14ac:dyDescent="0.2">
      <c r="B2" s="74" t="s">
        <v>1</v>
      </c>
      <c r="C2" s="74"/>
      <c r="D2" s="74"/>
      <c r="E2" s="33" t="s">
        <v>2</v>
      </c>
      <c r="F2" s="34" t="str">
        <f>'Notas de Disciplina Financiera'!D2</f>
        <v>Trimestral</v>
      </c>
    </row>
    <row r="3" spans="1:6" ht="21.6" customHeight="1" x14ac:dyDescent="0.2">
      <c r="B3" s="74" t="str">
        <f>'Notas de Disciplina Financiera'!A3</f>
        <v>Correspondiente del 01 de enero al 30 de junio de 2025</v>
      </c>
      <c r="C3" s="74"/>
      <c r="D3" s="74"/>
      <c r="E3" s="33" t="s">
        <v>4</v>
      </c>
      <c r="F3" s="34">
        <f>'Notas de Disciplina Financiera'!D3</f>
        <v>2</v>
      </c>
    </row>
    <row r="5" spans="1:6" ht="10.8" thickBot="1" x14ac:dyDescent="0.25">
      <c r="C5" s="36" t="s">
        <v>113</v>
      </c>
    </row>
    <row r="6" spans="1:6" x14ac:dyDescent="0.2">
      <c r="B6" s="83" t="str">
        <f>B1</f>
        <v>Sistema Municipal de Agua Potable y Alcantarillado de Santiago Maravatío, Guanajuato.</v>
      </c>
      <c r="C6" s="84"/>
      <c r="D6" s="84"/>
      <c r="E6" s="84"/>
      <c r="F6" s="85"/>
    </row>
    <row r="7" spans="1:6" x14ac:dyDescent="0.2">
      <c r="B7" s="86" t="s">
        <v>114</v>
      </c>
      <c r="C7" s="87"/>
      <c r="D7" s="87"/>
      <c r="E7" s="87"/>
      <c r="F7" s="88"/>
    </row>
    <row r="8" spans="1:6" x14ac:dyDescent="0.2">
      <c r="B8" s="89" t="s">
        <v>153</v>
      </c>
      <c r="C8" s="90"/>
      <c r="D8" s="90"/>
      <c r="E8" s="90"/>
      <c r="F8" s="91"/>
    </row>
    <row r="9" spans="1:6" ht="20.399999999999999" x14ac:dyDescent="0.2">
      <c r="B9" s="81" t="s">
        <v>115</v>
      </c>
      <c r="C9" s="82" t="s">
        <v>116</v>
      </c>
      <c r="D9" s="57" t="s">
        <v>117</v>
      </c>
      <c r="E9" s="57" t="s">
        <v>118</v>
      </c>
      <c r="F9" s="52" t="s">
        <v>119</v>
      </c>
    </row>
    <row r="10" spans="1:6" x14ac:dyDescent="0.2">
      <c r="A10" s="35"/>
      <c r="B10" s="81"/>
      <c r="C10" s="82"/>
      <c r="D10" s="57" t="s">
        <v>120</v>
      </c>
      <c r="E10" s="57" t="s">
        <v>121</v>
      </c>
      <c r="F10" s="52" t="s">
        <v>122</v>
      </c>
    </row>
    <row r="11" spans="1:6" x14ac:dyDescent="0.2">
      <c r="B11" s="45"/>
      <c r="C11" s="46" t="s">
        <v>123</v>
      </c>
      <c r="D11" s="68">
        <f>SUM(D12:D20)</f>
        <v>1465714.4100000001</v>
      </c>
      <c r="E11" s="68">
        <f t="shared" ref="E11:F11" si="0">SUM(E12:E20)</f>
        <v>1465714.4100000001</v>
      </c>
      <c r="F11" s="70">
        <f t="shared" si="0"/>
        <v>0</v>
      </c>
    </row>
    <row r="12" spans="1:6" x14ac:dyDescent="0.2">
      <c r="B12" s="47">
        <v>1000</v>
      </c>
      <c r="C12" s="48" t="s">
        <v>124</v>
      </c>
      <c r="D12" s="67">
        <v>479023.8</v>
      </c>
      <c r="E12" s="67">
        <v>479023.8</v>
      </c>
      <c r="F12" s="71">
        <f>+D12-E12</f>
        <v>0</v>
      </c>
    </row>
    <row r="13" spans="1:6" x14ac:dyDescent="0.2">
      <c r="B13" s="47">
        <v>2000</v>
      </c>
      <c r="C13" s="48" t="s">
        <v>125</v>
      </c>
      <c r="D13" s="67">
        <v>303021.26999999996</v>
      </c>
      <c r="E13" s="67">
        <v>303021.26999999996</v>
      </c>
      <c r="F13" s="71">
        <f t="shared" ref="F13:F20" si="1">+D13-E13</f>
        <v>0</v>
      </c>
    </row>
    <row r="14" spans="1:6" x14ac:dyDescent="0.2">
      <c r="B14" s="47">
        <v>3000</v>
      </c>
      <c r="C14" s="48" t="s">
        <v>126</v>
      </c>
      <c r="D14" s="67">
        <v>683669.34000000008</v>
      </c>
      <c r="E14" s="67">
        <v>683669.34000000008</v>
      </c>
      <c r="F14" s="71">
        <f t="shared" si="1"/>
        <v>0</v>
      </c>
    </row>
    <row r="15" spans="1:6" x14ac:dyDescent="0.2">
      <c r="B15" s="47">
        <v>4000</v>
      </c>
      <c r="C15" s="48" t="s">
        <v>127</v>
      </c>
      <c r="D15" s="62">
        <v>0</v>
      </c>
      <c r="E15" s="62">
        <v>0</v>
      </c>
      <c r="F15" s="71">
        <f t="shared" si="1"/>
        <v>0</v>
      </c>
    </row>
    <row r="16" spans="1:6" x14ac:dyDescent="0.2">
      <c r="B16" s="47">
        <v>5000</v>
      </c>
      <c r="C16" s="48" t="s">
        <v>128</v>
      </c>
      <c r="D16" s="69">
        <v>0</v>
      </c>
      <c r="E16" s="69">
        <v>0</v>
      </c>
      <c r="F16" s="71">
        <f t="shared" si="1"/>
        <v>0</v>
      </c>
    </row>
    <row r="17" spans="2:6" x14ac:dyDescent="0.2">
      <c r="B17" s="47">
        <v>6000</v>
      </c>
      <c r="C17" s="48" t="s">
        <v>129</v>
      </c>
      <c r="D17" s="69">
        <v>0</v>
      </c>
      <c r="E17" s="69">
        <v>0</v>
      </c>
      <c r="F17" s="71">
        <f t="shared" si="1"/>
        <v>0</v>
      </c>
    </row>
    <row r="18" spans="2:6" x14ac:dyDescent="0.2">
      <c r="B18" s="47">
        <v>7000</v>
      </c>
      <c r="C18" s="48" t="s">
        <v>130</v>
      </c>
      <c r="D18" s="69">
        <v>0</v>
      </c>
      <c r="E18" s="69">
        <v>0</v>
      </c>
      <c r="F18" s="71">
        <f t="shared" si="1"/>
        <v>0</v>
      </c>
    </row>
    <row r="19" spans="2:6" x14ac:dyDescent="0.2">
      <c r="B19" s="47">
        <v>8000</v>
      </c>
      <c r="C19" s="48" t="s">
        <v>131</v>
      </c>
      <c r="D19" s="69">
        <v>0</v>
      </c>
      <c r="E19" s="69">
        <v>0</v>
      </c>
      <c r="F19" s="71">
        <f t="shared" si="1"/>
        <v>0</v>
      </c>
    </row>
    <row r="20" spans="2:6" x14ac:dyDescent="0.2">
      <c r="B20" s="47">
        <v>9000</v>
      </c>
      <c r="C20" s="48" t="s">
        <v>132</v>
      </c>
      <c r="D20" s="69">
        <v>0</v>
      </c>
      <c r="E20" s="69">
        <v>0</v>
      </c>
      <c r="F20" s="71">
        <f t="shared" si="1"/>
        <v>0</v>
      </c>
    </row>
    <row r="21" spans="2:6" x14ac:dyDescent="0.2">
      <c r="B21" s="47"/>
      <c r="C21" s="49" t="s">
        <v>133</v>
      </c>
      <c r="D21" s="68">
        <f>SUM(D22:D30)</f>
        <v>0</v>
      </c>
      <c r="E21" s="68">
        <f t="shared" ref="E21:F21" si="2">SUM(E22:E30)</f>
        <v>0</v>
      </c>
      <c r="F21" s="70">
        <f t="shared" si="2"/>
        <v>0</v>
      </c>
    </row>
    <row r="22" spans="2:6" x14ac:dyDescent="0.2">
      <c r="B22" s="47">
        <v>1000</v>
      </c>
      <c r="C22" s="48" t="s">
        <v>124</v>
      </c>
      <c r="D22" s="69">
        <v>0</v>
      </c>
      <c r="E22" s="69">
        <v>0</v>
      </c>
      <c r="F22" s="71">
        <v>0</v>
      </c>
    </row>
    <row r="23" spans="2:6" x14ac:dyDescent="0.2">
      <c r="B23" s="47">
        <v>2000</v>
      </c>
      <c r="C23" s="48" t="s">
        <v>125</v>
      </c>
      <c r="D23" s="69">
        <v>0</v>
      </c>
      <c r="E23" s="69">
        <v>0</v>
      </c>
      <c r="F23" s="71">
        <v>0</v>
      </c>
    </row>
    <row r="24" spans="2:6" x14ac:dyDescent="0.2">
      <c r="B24" s="47">
        <v>3000</v>
      </c>
      <c r="C24" s="48" t="s">
        <v>126</v>
      </c>
      <c r="D24" s="69">
        <v>0</v>
      </c>
      <c r="E24" s="69">
        <v>0</v>
      </c>
      <c r="F24" s="71">
        <v>0</v>
      </c>
    </row>
    <row r="25" spans="2:6" x14ac:dyDescent="0.2">
      <c r="B25" s="47">
        <v>4000</v>
      </c>
      <c r="C25" s="48" t="s">
        <v>127</v>
      </c>
      <c r="D25" s="69">
        <v>0</v>
      </c>
      <c r="E25" s="69">
        <v>0</v>
      </c>
      <c r="F25" s="71">
        <v>0</v>
      </c>
    </row>
    <row r="26" spans="2:6" x14ac:dyDescent="0.2">
      <c r="B26" s="47">
        <v>5000</v>
      </c>
      <c r="C26" s="48" t="s">
        <v>128</v>
      </c>
      <c r="D26" s="69">
        <v>0</v>
      </c>
      <c r="E26" s="69">
        <v>0</v>
      </c>
      <c r="F26" s="71">
        <v>0</v>
      </c>
    </row>
    <row r="27" spans="2:6" x14ac:dyDescent="0.2">
      <c r="B27" s="47">
        <v>6000</v>
      </c>
      <c r="C27" s="48" t="s">
        <v>129</v>
      </c>
      <c r="D27" s="69">
        <v>0</v>
      </c>
      <c r="E27" s="69">
        <v>0</v>
      </c>
      <c r="F27" s="71">
        <v>0</v>
      </c>
    </row>
    <row r="28" spans="2:6" x14ac:dyDescent="0.2">
      <c r="B28" s="47">
        <v>7000</v>
      </c>
      <c r="C28" s="48" t="s">
        <v>130</v>
      </c>
      <c r="D28" s="69">
        <v>0</v>
      </c>
      <c r="E28" s="69">
        <v>0</v>
      </c>
      <c r="F28" s="71">
        <v>0</v>
      </c>
    </row>
    <row r="29" spans="2:6" x14ac:dyDescent="0.2">
      <c r="B29" s="47">
        <v>8000</v>
      </c>
      <c r="C29" s="48" t="s">
        <v>131</v>
      </c>
      <c r="D29" s="69">
        <v>0</v>
      </c>
      <c r="E29" s="69">
        <v>0</v>
      </c>
      <c r="F29" s="71">
        <v>0</v>
      </c>
    </row>
    <row r="30" spans="2:6" x14ac:dyDescent="0.2">
      <c r="B30" s="50">
        <v>9000</v>
      </c>
      <c r="C30" s="51" t="s">
        <v>132</v>
      </c>
      <c r="D30" s="69">
        <v>0</v>
      </c>
      <c r="E30" s="69">
        <v>0</v>
      </c>
      <c r="F30" s="71">
        <v>0</v>
      </c>
    </row>
    <row r="31" spans="2:6" ht="10.8" thickBot="1" x14ac:dyDescent="0.25">
      <c r="B31" s="41"/>
      <c r="C31" s="42" t="s">
        <v>36</v>
      </c>
      <c r="D31" s="43">
        <f>D11+D21</f>
        <v>1465714.4100000001</v>
      </c>
      <c r="E31" s="43">
        <f t="shared" ref="E31:F31" si="3">E11+E21</f>
        <v>1465714.4100000001</v>
      </c>
      <c r="F31" s="44">
        <f t="shared" si="3"/>
        <v>0</v>
      </c>
    </row>
    <row r="33" spans="2:3" x14ac:dyDescent="0.2">
      <c r="C33" s="54" t="s">
        <v>134</v>
      </c>
    </row>
    <row r="34" spans="2:3" x14ac:dyDescent="0.2">
      <c r="C34" s="53" t="s">
        <v>135</v>
      </c>
    </row>
    <row r="36" spans="2:3" ht="14.4" x14ac:dyDescent="0.2">
      <c r="B36" s="92" t="s">
        <v>155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25" right="0.25" top="0.75" bottom="0.75" header="0.3" footer="0.3"/>
  <pageSetup scale="81" orientation="portrait" horizontalDpi="0" verticalDpi="0" r:id="rId1"/>
  <ignoredErrors>
    <ignoredError sqref="D21:F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sheetPr>
    <pageSetUpPr fitToPage="1"/>
  </sheetPr>
  <dimension ref="A1:F16"/>
  <sheetViews>
    <sheetView showGridLines="0" workbookViewId="0">
      <selection activeCell="F1" sqref="B1:F25"/>
    </sheetView>
  </sheetViews>
  <sheetFormatPr baseColWidth="10" defaultColWidth="12" defaultRowHeight="10.199999999999999" x14ac:dyDescent="0.2"/>
  <cols>
    <col min="1" max="1" width="2.7109375" style="1" customWidth="1"/>
    <col min="2" max="2" width="15.85546875" style="1" customWidth="1"/>
    <col min="3" max="3" width="85" style="1" bestFit="1" customWidth="1"/>
    <col min="4" max="4" width="18.42578125" style="1" customWidth="1"/>
    <col min="5" max="5" width="19.140625" style="1" customWidth="1"/>
    <col min="6" max="6" width="16.28515625" style="1" customWidth="1"/>
    <col min="7" max="16384" width="12" style="1"/>
  </cols>
  <sheetData>
    <row r="1" spans="1:6" ht="24" customHeight="1" x14ac:dyDescent="0.2">
      <c r="B1" s="74" t="str">
        <f>+'Notas de Disciplina Financiera'!B1</f>
        <v>Sistema Municipal de Agua Potable y Alcantarillado de Santiago Maravatío, Guanajuato.</v>
      </c>
      <c r="C1" s="74"/>
      <c r="D1" s="74"/>
      <c r="E1" s="33" t="s">
        <v>0</v>
      </c>
      <c r="F1" s="34">
        <f>'Notas de Disciplina Financiera'!D1</f>
        <v>2025</v>
      </c>
    </row>
    <row r="2" spans="1:6" ht="22.2" customHeight="1" x14ac:dyDescent="0.2">
      <c r="B2" s="74" t="s">
        <v>1</v>
      </c>
      <c r="C2" s="74"/>
      <c r="D2" s="74"/>
      <c r="E2" s="33" t="s">
        <v>2</v>
      </c>
      <c r="F2" s="34" t="str">
        <f>'Notas de Disciplina Financiera'!D2</f>
        <v>Trimestral</v>
      </c>
    </row>
    <row r="3" spans="1:6" ht="25.8" customHeight="1" x14ac:dyDescent="0.2">
      <c r="B3" s="74" t="str">
        <f>'Notas de Disciplina Financiera'!A3</f>
        <v>Correspondiente del 01 de enero al 30 de junio de 2025</v>
      </c>
      <c r="C3" s="74"/>
      <c r="D3" s="74"/>
      <c r="E3" s="33" t="s">
        <v>4</v>
      </c>
      <c r="F3" s="34">
        <f>'Notas de Disciplina Financiera'!D3</f>
        <v>2</v>
      </c>
    </row>
    <row r="5" spans="1:6" x14ac:dyDescent="0.2">
      <c r="B5" s="36"/>
      <c r="C5" s="36" t="s">
        <v>16</v>
      </c>
    </row>
    <row r="7" spans="1:6" x14ac:dyDescent="0.2">
      <c r="B7" s="1" t="s">
        <v>136</v>
      </c>
    </row>
    <row r="8" spans="1:6" x14ac:dyDescent="0.2">
      <c r="B8" s="38" t="s">
        <v>137</v>
      </c>
    </row>
    <row r="9" spans="1:6" x14ac:dyDescent="0.2">
      <c r="A9" s="35"/>
      <c r="B9" s="40" t="s">
        <v>138</v>
      </c>
    </row>
    <row r="10" spans="1:6" x14ac:dyDescent="0.2">
      <c r="B10" s="40" t="s">
        <v>139</v>
      </c>
    </row>
    <row r="12" spans="1:6" ht="28.8" x14ac:dyDescent="0.2">
      <c r="C12" s="55" t="s">
        <v>148</v>
      </c>
    </row>
    <row r="13" spans="1:6" x14ac:dyDescent="0.2">
      <c r="C13" s="54" t="s">
        <v>140</v>
      </c>
    </row>
    <row r="14" spans="1:6" x14ac:dyDescent="0.2">
      <c r="C14" s="53" t="s">
        <v>141</v>
      </c>
    </row>
    <row r="16" spans="1:6" ht="14.4" x14ac:dyDescent="0.2">
      <c r="B16" s="92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25" right="0.25" top="0.75" bottom="0.75" header="0.3" footer="0.3"/>
  <pageSetup scale="80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sheetPr>
    <pageSetUpPr fitToPage="1"/>
  </sheetPr>
  <dimension ref="A1:F16"/>
  <sheetViews>
    <sheetView showGridLines="0" workbookViewId="0">
      <selection activeCell="F1" sqref="B1:F24"/>
    </sheetView>
  </sheetViews>
  <sheetFormatPr baseColWidth="10" defaultColWidth="12" defaultRowHeight="10.199999999999999" x14ac:dyDescent="0.2"/>
  <cols>
    <col min="1" max="1" width="2.7109375" style="1" customWidth="1"/>
    <col min="2" max="2" width="16.42578125" style="1" customWidth="1"/>
    <col min="3" max="3" width="85" style="1" bestFit="1" customWidth="1"/>
    <col min="4" max="4" width="18.42578125" style="1" customWidth="1"/>
    <col min="5" max="5" width="15.5703125" style="1" customWidth="1"/>
    <col min="6" max="6" width="16.28515625" style="1" customWidth="1"/>
    <col min="7" max="16384" width="12" style="1"/>
  </cols>
  <sheetData>
    <row r="1" spans="1:6" ht="23.4" customHeight="1" x14ac:dyDescent="0.2">
      <c r="B1" s="74" t="str">
        <f>+'Notas de Disciplina Financiera'!B1</f>
        <v>Sistema Municipal de Agua Potable y Alcantarillado de Santiago Maravatío, Guanajuato.</v>
      </c>
      <c r="C1" s="74"/>
      <c r="D1" s="74"/>
      <c r="E1" s="33" t="s">
        <v>0</v>
      </c>
      <c r="F1" s="34">
        <f>'Notas de Disciplina Financiera'!D1</f>
        <v>2025</v>
      </c>
    </row>
    <row r="2" spans="1:6" ht="22.8" customHeight="1" x14ac:dyDescent="0.2">
      <c r="B2" s="74" t="s">
        <v>1</v>
      </c>
      <c r="C2" s="74"/>
      <c r="D2" s="74"/>
      <c r="E2" s="33" t="s">
        <v>2</v>
      </c>
      <c r="F2" s="34" t="str">
        <f>'Notas de Disciplina Financiera'!D2</f>
        <v>Trimestral</v>
      </c>
    </row>
    <row r="3" spans="1:6" ht="24" customHeight="1" x14ac:dyDescent="0.2">
      <c r="B3" s="74" t="str">
        <f>'Notas de Disciplina Financiera'!A3</f>
        <v>Correspondiente del 01 de enero al 30 de junio de 2025</v>
      </c>
      <c r="C3" s="74"/>
      <c r="D3" s="74"/>
      <c r="E3" s="33" t="s">
        <v>4</v>
      </c>
      <c r="F3" s="34">
        <f>'Notas de Disciplina Financiera'!D3</f>
        <v>2</v>
      </c>
    </row>
    <row r="5" spans="1:6" x14ac:dyDescent="0.2">
      <c r="B5" s="36"/>
      <c r="C5" s="36" t="s">
        <v>18</v>
      </c>
    </row>
    <row r="7" spans="1:6" x14ac:dyDescent="0.2">
      <c r="B7" s="1" t="s">
        <v>136</v>
      </c>
    </row>
    <row r="8" spans="1:6" x14ac:dyDescent="0.2">
      <c r="B8" s="38" t="s">
        <v>142</v>
      </c>
    </row>
    <row r="9" spans="1:6" x14ac:dyDescent="0.2">
      <c r="A9" s="35"/>
      <c r="B9" s="39" t="s">
        <v>143</v>
      </c>
    </row>
    <row r="10" spans="1:6" x14ac:dyDescent="0.2">
      <c r="B10" s="39" t="s">
        <v>144</v>
      </c>
    </row>
    <row r="12" spans="1:6" ht="14.4" x14ac:dyDescent="0.2">
      <c r="C12" s="55" t="s">
        <v>149</v>
      </c>
    </row>
    <row r="13" spans="1:6" x14ac:dyDescent="0.2">
      <c r="C13" s="54" t="s">
        <v>145</v>
      </c>
    </row>
    <row r="14" spans="1:6" x14ac:dyDescent="0.2">
      <c r="C14" s="53" t="s">
        <v>146</v>
      </c>
    </row>
    <row r="16" spans="1:6" ht="14.4" x14ac:dyDescent="0.2">
      <c r="B16" s="92" t="s">
        <v>155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25" right="0.25" top="0.75" bottom="0.75" header="0.3" footer="0.3"/>
  <pageSetup scale="81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sheetPr>
    <pageSetUpPr fitToPage="1"/>
  </sheetPr>
  <dimension ref="A1:F14"/>
  <sheetViews>
    <sheetView showGridLines="0" tabSelected="1" workbookViewId="0">
      <selection activeCell="F1" sqref="B1:F23"/>
    </sheetView>
  </sheetViews>
  <sheetFormatPr baseColWidth="10" defaultColWidth="12" defaultRowHeight="10.199999999999999" x14ac:dyDescent="0.2"/>
  <cols>
    <col min="1" max="1" width="2.7109375" style="1" customWidth="1"/>
    <col min="2" max="2" width="18.7109375" style="1" customWidth="1"/>
    <col min="3" max="3" width="85" style="1" bestFit="1" customWidth="1"/>
    <col min="4" max="4" width="18.42578125" style="1" customWidth="1"/>
    <col min="5" max="5" width="17" style="1" customWidth="1"/>
    <col min="6" max="6" width="16.28515625" style="1" customWidth="1"/>
    <col min="7" max="16384" width="12" style="1"/>
  </cols>
  <sheetData>
    <row r="1" spans="1:6" ht="19.2" customHeight="1" x14ac:dyDescent="0.2">
      <c r="B1" s="74" t="str">
        <f>+'Notas de Disciplina Financiera'!B1</f>
        <v>Sistema Municipal de Agua Potable y Alcantarillado de Santiago Maravatío, Guanajuato.</v>
      </c>
      <c r="C1" s="74"/>
      <c r="D1" s="74"/>
      <c r="E1" s="33" t="s">
        <v>0</v>
      </c>
      <c r="F1" s="34">
        <f>'Notas de Disciplina Financiera'!D1</f>
        <v>2025</v>
      </c>
    </row>
    <row r="2" spans="1:6" ht="19.2" customHeight="1" x14ac:dyDescent="0.2">
      <c r="B2" s="74" t="s">
        <v>1</v>
      </c>
      <c r="C2" s="74"/>
      <c r="D2" s="74"/>
      <c r="E2" s="33" t="s">
        <v>2</v>
      </c>
      <c r="F2" s="34" t="str">
        <f>'Notas de Disciplina Financiera'!D2</f>
        <v>Trimestral</v>
      </c>
    </row>
    <row r="3" spans="1:6" ht="20.399999999999999" customHeight="1" x14ac:dyDescent="0.2">
      <c r="B3" s="74" t="str">
        <f>'Notas de Disciplina Financiera'!A3</f>
        <v>Correspondiente del 01 de enero al 30 de junio de 2025</v>
      </c>
      <c r="C3" s="74"/>
      <c r="D3" s="74"/>
      <c r="E3" s="33" t="s">
        <v>4</v>
      </c>
      <c r="F3" s="34">
        <f>'Notas de Disciplina Financiera'!D3</f>
        <v>2</v>
      </c>
    </row>
    <row r="5" spans="1:6" x14ac:dyDescent="0.2">
      <c r="B5" s="36"/>
      <c r="C5" s="36" t="s">
        <v>20</v>
      </c>
    </row>
    <row r="7" spans="1:6" x14ac:dyDescent="0.2">
      <c r="B7" s="1" t="s">
        <v>136</v>
      </c>
    </row>
    <row r="8" spans="1:6" x14ac:dyDescent="0.2">
      <c r="B8" s="38" t="s">
        <v>147</v>
      </c>
    </row>
    <row r="9" spans="1:6" x14ac:dyDescent="0.2">
      <c r="A9" s="35"/>
    </row>
    <row r="11" spans="1:6" x14ac:dyDescent="0.2">
      <c r="C11" s="1" t="s">
        <v>150</v>
      </c>
    </row>
    <row r="14" spans="1:6" ht="14.4" x14ac:dyDescent="0.2">
      <c r="B14" s="92" t="s">
        <v>155</v>
      </c>
    </row>
  </sheetData>
  <mergeCells count="3">
    <mergeCell ref="B1:D1"/>
    <mergeCell ref="B2:D2"/>
    <mergeCell ref="B3:D3"/>
  </mergeCells>
  <pageMargins left="0.25" right="0.25" top="0.75" bottom="0.75" header="0.3" footer="0.3"/>
  <pageSetup scale="7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Dif</cp:lastModifiedBy>
  <cp:revision/>
  <cp:lastPrinted>2025-07-29T19:28:53Z</cp:lastPrinted>
  <dcterms:created xsi:type="dcterms:W3CDTF">2024-03-15T21:50:03Z</dcterms:created>
  <dcterms:modified xsi:type="dcterms:W3CDTF">2025-07-29T19:29:06Z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