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2DO INFORME 2025\PARA IMPRIMIR\INFORMACION CONTABLE\"/>
    </mc:Choice>
  </mc:AlternateContent>
  <xr:revisionPtr revIDLastSave="0" documentId="13_ncr:1_{911F4CCC-7C5C-4521-925F-BDF963E87C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C49" i="2" l="1"/>
  <c r="B49" i="2"/>
  <c r="C54" i="2" l="1"/>
  <c r="B54" i="2"/>
  <c r="C48" i="2"/>
  <c r="B48" i="2"/>
  <c r="C41" i="2"/>
  <c r="B41" i="2"/>
  <c r="C36" i="2"/>
  <c r="B36" i="2"/>
  <c r="C16" i="2"/>
  <c r="B16" i="2"/>
  <c r="C4" i="2"/>
  <c r="B4" i="2"/>
  <c r="C33" i="2" l="1"/>
  <c r="B59" i="2"/>
  <c r="B45" i="2"/>
  <c r="C45" i="2"/>
  <c r="C59" i="2"/>
  <c r="B33" i="2"/>
  <c r="C61" i="2" l="1"/>
  <c r="C65" i="2" s="1"/>
  <c r="B63" i="2" s="1"/>
  <c r="B61" i="2"/>
  <c r="B65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<sst xmlns="http://schemas.openxmlformats.org/spreadsheetml/2006/main" count="58" uniqueCount="50">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</sst>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2" fillId="0" borderId="4" xfId="8" applyNumberFormat="1" applyFont="1" applyBorder="1" applyAlignment="1" applyProtection="1">
      <alignment horizontal="righ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632460</xdr:colOff>
      <xdr:row>0</xdr:row>
      <xdr:rowOff>0</xdr:rowOff>
    </xdr:from>
    <xdr:to>
      <xdr:col>2</xdr:col>
      <xdr:colOff>815340</xdr:colOff>
      <xdr:row>0</xdr:row>
      <xdr:rowOff>943894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C0D9F9A-4A7C-4FAA-8A1A-B424FC9EFFFF}"/>
            </a:ext>
          </a:extLst>
        </xdr:cNvPr>
        <xdr:cNvGrpSpPr/>
      </xdr:nvGrpSpPr>
      <xdr:grpSpPr>
        <a:xfrm>
          <a:off x="632460" y="0"/>
          <a:ext cx="6408420" cy="943894"/>
          <a:chOff x="68580" y="0"/>
          <a:chExt cx="6408420" cy="738452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580" y="29808"/>
            <a:ext cx="1127760" cy="708644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48300" y="0"/>
            <a:ext cx="1028700" cy="7378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716280</xdr:colOff>
      <xdr:row>71</xdr:row>
      <xdr:rowOff>68580</xdr:rowOff>
    </xdr:from>
    <xdr:to>
      <xdr:col>2</xdr:col>
      <xdr:colOff>617220</xdr:colOff>
      <xdr:row>76</xdr:row>
      <xdr:rowOff>116205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B80D58D9-95A6-413C-9A6D-6B49102BAFB0}"/>
            </a:ext>
          </a:extLst>
        </xdr:cNvPr>
        <xdr:cNvSpPr txBox="1">
          <a:spLocks noChangeArrowheads="1"/>
        </xdr:cNvSpPr>
      </xdr:nvSpPr>
      <xdr:spPr bwMode="auto">
        <a:xfrm>
          <a:off x="716280" y="1098804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44" zoomScaleNormal="100" workbookViewId="0">
      <selection sqref="A1:C78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75.599999999999994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2018325.4700000002</v>
      </c>
      <c r="C4" s="7">
        <f>SUM(C5:C14)</f>
        <v>2925399.04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1993410.85</v>
      </c>
      <c r="C11" s="9">
        <v>2165399.04</v>
      </c>
    </row>
    <row r="12" spans="1:3" ht="20.399999999999999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24914.62</v>
      </c>
      <c r="C13" s="9">
        <v>760000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C15" s="5"/>
    </row>
    <row r="16" spans="1:3" ht="11.25" customHeight="1" x14ac:dyDescent="0.2">
      <c r="A16" s="6" t="s">
        <v>13</v>
      </c>
      <c r="B16" s="15">
        <f>SUM(B17:B32)</f>
        <v>1465714.4100000001</v>
      </c>
      <c r="C16" s="15">
        <f>SUM(C17:C32)</f>
        <v>2341254.12</v>
      </c>
    </row>
    <row r="17" spans="1:3" ht="11.25" customHeight="1" x14ac:dyDescent="0.2">
      <c r="A17" s="8" t="s">
        <v>14</v>
      </c>
      <c r="B17" s="9">
        <v>479023.8</v>
      </c>
      <c r="C17" s="9">
        <v>879699.27</v>
      </c>
    </row>
    <row r="18" spans="1:3" ht="11.25" customHeight="1" x14ac:dyDescent="0.2">
      <c r="A18" s="8" t="s">
        <v>15</v>
      </c>
      <c r="B18" s="9">
        <v>303021.27</v>
      </c>
      <c r="C18" s="9">
        <v>300109.73</v>
      </c>
    </row>
    <row r="19" spans="1:3" ht="11.25" customHeight="1" x14ac:dyDescent="0.2">
      <c r="A19" s="8" t="s">
        <v>16</v>
      </c>
      <c r="B19" s="9">
        <v>683669.34</v>
      </c>
      <c r="C19" s="9">
        <v>1161445.1200000001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552611.06000000006</v>
      </c>
      <c r="C33" s="7">
        <f>+C4-C16</f>
        <v>584144.91999999993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0</v>
      </c>
      <c r="C41" s="7">
        <f>+C42+C43+C44</f>
        <v>301724.14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301724.14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+B36-B41</f>
        <v>0</v>
      </c>
      <c r="C45" s="7">
        <f>+C36-C41</f>
        <v>-301724.14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+B55+B56+B57+B58</f>
        <v>138419.4</v>
      </c>
      <c r="C54" s="7">
        <f>+C55+C56+C57+C58</f>
        <v>221501.34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138419.4</v>
      </c>
      <c r="C58" s="9">
        <v>221501.34</v>
      </c>
    </row>
    <row r="59" spans="1:3" ht="11.25" customHeight="1" x14ac:dyDescent="0.2">
      <c r="A59" s="4" t="s">
        <v>44</v>
      </c>
      <c r="B59" s="7">
        <f>+B48-B54</f>
        <v>-138419.4</v>
      </c>
      <c r="C59" s="7">
        <f>+C48-C54</f>
        <v>-221501.34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+B33+B45+B59</f>
        <v>414191.66000000003</v>
      </c>
      <c r="C61" s="7">
        <f>+C33+C45+C59</f>
        <v>60919.439999999915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f>+C65</f>
        <v>81741.249999999913</v>
      </c>
      <c r="C63" s="7">
        <v>20821.810000000001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f>+B61+B63</f>
        <v>495932.90999999992</v>
      </c>
      <c r="C65" s="7">
        <f>+C63+C61</f>
        <v>81741.249999999913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" right="0.7" top="0.75" bottom="0.75" header="0.3" footer="0.3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cp:lastPrinted>2025-07-22T20:02:32Z</cp:lastPrinted>
  <dcterms:created xsi:type="dcterms:W3CDTF">2012-12-11T20:31:36Z</dcterms:created>
  <dcterms:modified xsi:type="dcterms:W3CDTF">2025-07-22T20:44:16Z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