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2DO TRIMESTRE 2025\AGUA 2DO TRIM 2025\"/>
    </mc:Choice>
  </mc:AlternateContent>
  <xr:revisionPtr revIDLastSave="0" documentId="13_ncr:1_{27D911C6-DD89-4A05-A0CC-73BD9940E2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4" l="1"/>
  <c r="F38" i="4" s="1"/>
  <c r="E35" i="4"/>
  <c r="E38" i="4" s="1"/>
  <c r="C35" i="4"/>
  <c r="B35" i="4"/>
  <c r="D10" i="4"/>
  <c r="G33" i="4"/>
  <c r="G32" i="4"/>
  <c r="G12" i="4"/>
  <c r="G10" i="4"/>
  <c r="C38" i="4"/>
  <c r="G36" i="4"/>
  <c r="G35" i="4"/>
  <c r="D36" i="4"/>
  <c r="D35" i="4"/>
  <c r="G31" i="4"/>
  <c r="G30" i="4"/>
  <c r="F29" i="4"/>
  <c r="E29" i="4"/>
  <c r="D31" i="4"/>
  <c r="D32" i="4"/>
  <c r="D33" i="4"/>
  <c r="D30" i="4"/>
  <c r="C29" i="4"/>
  <c r="B29" i="4"/>
  <c r="B38" i="4" s="1"/>
  <c r="G27" i="4"/>
  <c r="G20" i="4"/>
  <c r="G21" i="4"/>
  <c r="G22" i="4"/>
  <c r="G23" i="4"/>
  <c r="G24" i="4"/>
  <c r="G25" i="4"/>
  <c r="G26" i="4"/>
  <c r="F19" i="4"/>
  <c r="G19" i="4" s="1"/>
  <c r="E19" i="4"/>
  <c r="D21" i="4"/>
  <c r="D22" i="4"/>
  <c r="D23" i="4"/>
  <c r="D24" i="4"/>
  <c r="D25" i="4"/>
  <c r="D26" i="4"/>
  <c r="D27" i="4"/>
  <c r="D20" i="4"/>
  <c r="D19" i="4"/>
  <c r="C19" i="4"/>
  <c r="B19" i="4"/>
  <c r="G11" i="4"/>
  <c r="G13" i="4"/>
  <c r="G4" i="4"/>
  <c r="G5" i="4"/>
  <c r="G6" i="4"/>
  <c r="G7" i="4"/>
  <c r="G8" i="4"/>
  <c r="G9" i="4"/>
  <c r="D4" i="4"/>
  <c r="D5" i="4"/>
  <c r="D6" i="4"/>
  <c r="D7" i="4"/>
  <c r="D8" i="4"/>
  <c r="D9" i="4"/>
  <c r="D13" i="4"/>
  <c r="D11" i="4"/>
  <c r="C15" i="4"/>
  <c r="E15" i="4"/>
  <c r="F15" i="4"/>
  <c r="B15" i="4"/>
  <c r="D12" i="4"/>
  <c r="D29" i="4" l="1"/>
  <c r="D38" i="4" s="1"/>
  <c r="G29" i="4"/>
  <c r="G38" i="4" s="1"/>
  <c r="G15" i="4"/>
  <c r="D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<sst xmlns="http://schemas.openxmlformats.org/spreadsheetml/2006/main" count="50" uniqueCount="29">
  <si>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</si>
  <si>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</si>
  <si>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</si>
  <si>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</si>
  <si>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</si>
  <si>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</si>
  <si>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</si>
  <si>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</si>
  <si>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</si>
  <si>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</si>
  <si>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</si>
  <si>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</si>
  <si>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</si>
  <si>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</si>
  <si>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</si>
  <si>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</si>
  <si>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</si>
  <si>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</si>
  <si>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</si>
  <si>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</si>
  <si>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</si>
  <si>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</si>
  <si>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</si>
  <si>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</si>
  <si>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</si>
  <si>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</si>
  <si>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</si>
  <si>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</si>
  <si>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Municipal de Agua Potable y Alcantarillado de Santiago Maravatío, Guanajuato.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</si>
</sst>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vertical="top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 wrapText="1"/>
    </xf>
    <xf numFmtId="4" fontId="10" fillId="0" borderId="3" xfId="8" applyNumberFormat="1" applyFont="1" applyBorder="1" applyAlignment="1" applyProtection="1">
      <alignment vertical="top"/>
      <protection locked="0"/>
    </xf>
    <xf numFmtId="0" fontId="10" fillId="2" borderId="9" xfId="8" applyFont="1" applyFill="1" applyBorder="1" applyAlignment="1">
      <alignment horizontal="center" vertical="center"/>
    </xf>
    <xf numFmtId="0" fontId="9" fillId="0" borderId="3" xfId="8" applyFont="1" applyBorder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 wrapText="1"/>
    </xf>
    <xf numFmtId="0" fontId="9" fillId="0" borderId="3" xfId="8" applyFont="1" applyBorder="1" applyAlignment="1">
      <alignment horizontal="left" vertical="top" wrapText="1"/>
    </xf>
    <xf numFmtId="0" fontId="10" fillId="0" borderId="3" xfId="8" applyFont="1" applyBorder="1" applyAlignment="1">
      <alignment vertical="top"/>
    </xf>
    <xf numFmtId="0" fontId="10" fillId="0" borderId="3" xfId="8" applyFont="1" applyBorder="1" applyAlignment="1">
      <alignment horizontal="center" vertical="top" wrapText="1"/>
    </xf>
    <xf numFmtId="0" fontId="5" fillId="0" borderId="3" xfId="8" applyFont="1" applyBorder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 wrapText="1" indent="1"/>
    </xf>
    <xf numFmtId="0" fontId="9" fillId="0" borderId="3" xfId="8" applyFont="1" applyBorder="1" applyAlignment="1" applyProtection="1">
      <alignment horizontal="left" vertical="top" wrapText="1" indent="1"/>
      <protection locked="0"/>
    </xf>
    <xf numFmtId="4" fontId="5" fillId="0" borderId="3" xfId="8" applyNumberFormat="1" applyFont="1" applyBorder="1" applyAlignment="1" applyProtection="1">
      <alignment vertical="top"/>
      <protection locked="0"/>
    </xf>
    <xf numFmtId="0" fontId="5" fillId="0" borderId="3" xfId="8" applyFont="1" applyBorder="1" applyAlignment="1" applyProtection="1">
      <alignment horizontal="left" vertical="top" wrapText="1" indent="1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3" fontId="5" fillId="0" borderId="3" xfId="8" applyNumberFormat="1" applyFont="1" applyBorder="1" applyAlignment="1" applyProtection="1">
      <alignment vertical="top"/>
      <protection locked="0"/>
    </xf>
    <xf numFmtId="0" fontId="10" fillId="0" borderId="3" xfId="8" applyFont="1" applyBorder="1" applyAlignment="1" applyProtection="1">
      <alignment horizontal="left" vertical="top" indent="3"/>
      <protection locked="0"/>
    </xf>
    <xf numFmtId="3" fontId="9" fillId="0" borderId="3" xfId="8" applyNumberFormat="1" applyFont="1" applyBorder="1" applyAlignment="1" applyProtection="1">
      <alignment vertical="top"/>
      <protection locked="0"/>
    </xf>
    <xf numFmtId="3" fontId="10" fillId="0" borderId="3" xfId="8" applyNumberFormat="1" applyFont="1" applyBorder="1" applyAlignment="1" applyProtection="1">
      <alignment vertical="top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608C3F3C-9D08-43FF-9668-7B78A00307C6}"/>
    <cellStyle name="Millares 2 2 3" xfId="27" xr:uid="{E5567458-92D4-45F4-A1EF-0C5C061164F3}"/>
    <cellStyle name="Millares 2 3" xfId="5" xr:uid="{00000000-0005-0000-0000-000004000000}"/>
    <cellStyle name="Millares 2 3 2" xfId="20" xr:uid="{3AB7090B-F8DA-46B9-9AA8-2EF504411021}"/>
    <cellStyle name="Millares 2 3 3" xfId="28" xr:uid="{8063D3DD-D2F4-418A-8BFA-458C1BDDB0AB}"/>
    <cellStyle name="Millares 2 4" xfId="18" xr:uid="{5EF7322A-82D5-4829-85B1-0251091C956F}"/>
    <cellStyle name="Millares 2 5" xfId="26" xr:uid="{430C7868-A07F-4585-AFDC-4DE40BF0A57B}"/>
    <cellStyle name="Millares 3" xfId="6" xr:uid="{00000000-0005-0000-0000-000005000000}"/>
    <cellStyle name="Millares 3 2" xfId="21" xr:uid="{B9B853E0-58ED-4A01-972D-A12D5B6AA860}"/>
    <cellStyle name="Millares 3 3" xfId="29" xr:uid="{FE6E8629-F983-40E2-9840-C458D9FC74CB}"/>
    <cellStyle name="Moneda 2" xfId="7" xr:uid="{00000000-0005-0000-0000-000006000000}"/>
    <cellStyle name="Moneda 2 2" xfId="22" xr:uid="{DBB9AA57-C353-40B8-8877-48CC06F2640B}"/>
    <cellStyle name="Moneda 2 3" xfId="30" xr:uid="{DD8F3AA2-9F0C-4587-B137-FC5C9DE1C60A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413616A7-B0F6-450D-B9A4-2E3F45AA40A2}"/>
    <cellStyle name="Normal 2 4" xfId="31" xr:uid="{AB27A699-1AE1-4776-AB55-78B11DCEA149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ED982776-C13E-48A9-BAED-667E17FEB593}"/>
    <cellStyle name="Normal 6 2 3" xfId="33" xr:uid="{47F2563B-3E0C-49C9-BE23-552E3C4E3041}"/>
    <cellStyle name="Normal 6 3" xfId="24" xr:uid="{33B33B6A-BFA1-45A1-8FCF-D87BCC5A527D}"/>
    <cellStyle name="Normal 6 4" xfId="32" xr:uid="{C0D3C10E-85FE-4FF9-8A36-A899E2F3B4C3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C29" sqref="C29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25" t="s">
        <v>28</v>
      </c>
      <c r="B1" s="26"/>
      <c r="C1" s="26"/>
      <c r="D1" s="26"/>
      <c r="E1" s="26"/>
      <c r="F1" s="26"/>
      <c r="G1" s="27"/>
    </row>
    <row r="2" spans="1:7" s="3" customFormat="1" x14ac:dyDescent="0.2">
      <c r="A2" s="9"/>
      <c r="B2" s="30" t="s">
        <v>22</v>
      </c>
      <c r="C2" s="31"/>
      <c r="D2" s="31"/>
      <c r="E2" s="31"/>
      <c r="F2" s="32"/>
      <c r="G2" s="28" t="s">
        <v>4</v>
      </c>
    </row>
    <row r="3" spans="1:7" s="1" customFormat="1" ht="24.9" customHeight="1" x14ac:dyDescent="0.2">
      <c r="A3" s="12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29"/>
    </row>
    <row r="4" spans="1:7" x14ac:dyDescent="0.2">
      <c r="A4" s="22" t="s">
        <v>5</v>
      </c>
      <c r="B4" s="33">
        <v>0</v>
      </c>
      <c r="C4" s="33">
        <v>0</v>
      </c>
      <c r="D4" s="21">
        <f t="shared" ref="D4:D9" si="0">+B4+C4</f>
        <v>0</v>
      </c>
      <c r="E4" s="33">
        <v>0</v>
      </c>
      <c r="F4" s="33">
        <v>0</v>
      </c>
      <c r="G4" s="21">
        <f t="shared" ref="G4:G9" si="1">+B4-F4</f>
        <v>0</v>
      </c>
    </row>
    <row r="5" spans="1:7" x14ac:dyDescent="0.2">
      <c r="A5" s="20" t="s">
        <v>6</v>
      </c>
      <c r="B5" s="33">
        <v>0</v>
      </c>
      <c r="C5" s="33">
        <v>0</v>
      </c>
      <c r="D5" s="21">
        <f t="shared" si="0"/>
        <v>0</v>
      </c>
      <c r="E5" s="33">
        <v>0</v>
      </c>
      <c r="F5" s="33">
        <v>0</v>
      </c>
      <c r="G5" s="21">
        <f t="shared" si="1"/>
        <v>0</v>
      </c>
    </row>
    <row r="6" spans="1:7" x14ac:dyDescent="0.2">
      <c r="A6" s="22" t="s">
        <v>7</v>
      </c>
      <c r="B6" s="33">
        <v>0</v>
      </c>
      <c r="C6" s="33">
        <v>0</v>
      </c>
      <c r="D6" s="21">
        <f t="shared" si="0"/>
        <v>0</v>
      </c>
      <c r="E6" s="33">
        <v>0</v>
      </c>
      <c r="F6" s="33">
        <v>0</v>
      </c>
      <c r="G6" s="21">
        <f t="shared" si="1"/>
        <v>0</v>
      </c>
    </row>
    <row r="7" spans="1:7" x14ac:dyDescent="0.2">
      <c r="A7" s="22" t="s">
        <v>8</v>
      </c>
      <c r="B7" s="33">
        <v>0</v>
      </c>
      <c r="C7" s="33">
        <v>0</v>
      </c>
      <c r="D7" s="21">
        <f t="shared" si="0"/>
        <v>0</v>
      </c>
      <c r="E7" s="33">
        <v>0</v>
      </c>
      <c r="F7" s="33">
        <v>0</v>
      </c>
      <c r="G7" s="21">
        <f t="shared" si="1"/>
        <v>0</v>
      </c>
    </row>
    <row r="8" spans="1:7" x14ac:dyDescent="0.2">
      <c r="A8" s="19" t="s">
        <v>9</v>
      </c>
      <c r="B8" s="33">
        <v>0</v>
      </c>
      <c r="C8" s="33">
        <v>0</v>
      </c>
      <c r="D8" s="21">
        <f t="shared" si="0"/>
        <v>0</v>
      </c>
      <c r="E8" s="33">
        <v>0</v>
      </c>
      <c r="F8" s="33">
        <v>0</v>
      </c>
      <c r="G8" s="21">
        <f t="shared" si="1"/>
        <v>0</v>
      </c>
    </row>
    <row r="9" spans="1:7" x14ac:dyDescent="0.2">
      <c r="A9" s="20" t="s">
        <v>10</v>
      </c>
      <c r="B9" s="33">
        <v>0</v>
      </c>
      <c r="C9" s="33">
        <v>0</v>
      </c>
      <c r="D9" s="21">
        <f t="shared" si="0"/>
        <v>0</v>
      </c>
      <c r="E9" s="33">
        <v>0</v>
      </c>
      <c r="F9" s="33">
        <v>0</v>
      </c>
      <c r="G9" s="21">
        <f t="shared" si="1"/>
        <v>0</v>
      </c>
    </row>
    <row r="10" spans="1:7" ht="20.399999999999999" x14ac:dyDescent="0.2">
      <c r="A10" s="22" t="s">
        <v>11</v>
      </c>
      <c r="B10" s="33">
        <v>3284278.47</v>
      </c>
      <c r="C10" s="33">
        <v>0</v>
      </c>
      <c r="D10" s="21">
        <f>+B10+C10</f>
        <v>3284278.47</v>
      </c>
      <c r="E10" s="33">
        <v>2214667.9900000002</v>
      </c>
      <c r="F10" s="33">
        <v>2214667.9900000002</v>
      </c>
      <c r="G10" s="21">
        <f>+F10-B10</f>
        <v>-1069610.48</v>
      </c>
    </row>
    <row r="11" spans="1:7" ht="20.399999999999999" x14ac:dyDescent="0.2">
      <c r="A11" s="22" t="s">
        <v>18</v>
      </c>
      <c r="B11" s="33">
        <v>0</v>
      </c>
      <c r="C11" s="33">
        <v>0</v>
      </c>
      <c r="D11" s="21">
        <f>+B11+C11</f>
        <v>0</v>
      </c>
      <c r="E11" s="33">
        <v>0</v>
      </c>
      <c r="F11" s="33">
        <v>0</v>
      </c>
      <c r="G11" s="21">
        <f t="shared" ref="G11:G13" si="2">+B11-F11</f>
        <v>0</v>
      </c>
    </row>
    <row r="12" spans="1:7" ht="20.399999999999999" x14ac:dyDescent="0.2">
      <c r="A12" s="22" t="s">
        <v>12</v>
      </c>
      <c r="B12" s="33">
        <v>400000</v>
      </c>
      <c r="C12" s="33">
        <v>24914.62</v>
      </c>
      <c r="D12" s="21">
        <f>+B12+C12</f>
        <v>424914.62</v>
      </c>
      <c r="E12" s="33">
        <v>24914.62</v>
      </c>
      <c r="F12" s="33">
        <v>24914.62</v>
      </c>
      <c r="G12" s="21">
        <f>+F12-B12</f>
        <v>-375085.38</v>
      </c>
    </row>
    <row r="13" spans="1:7" x14ac:dyDescent="0.2">
      <c r="A13" s="22" t="s">
        <v>13</v>
      </c>
      <c r="B13" s="33">
        <v>0</v>
      </c>
      <c r="C13" s="33">
        <v>0</v>
      </c>
      <c r="D13" s="21">
        <f t="shared" ref="D13" si="3">+B13+C13</f>
        <v>0</v>
      </c>
      <c r="E13" s="33">
        <v>0</v>
      </c>
      <c r="F13" s="33">
        <v>0</v>
      </c>
      <c r="G13" s="21">
        <f t="shared" si="2"/>
        <v>0</v>
      </c>
    </row>
    <row r="14" spans="1:7" x14ac:dyDescent="0.2">
      <c r="A14" s="18"/>
      <c r="B14" s="21"/>
      <c r="C14" s="21"/>
      <c r="D14" s="21"/>
      <c r="E14" s="21"/>
      <c r="F14" s="21"/>
      <c r="G14" s="21"/>
    </row>
    <row r="15" spans="1:7" x14ac:dyDescent="0.2">
      <c r="A15" s="34" t="s">
        <v>14</v>
      </c>
      <c r="B15" s="11">
        <f>SUM(B4:B14)</f>
        <v>3684278.47</v>
      </c>
      <c r="C15" s="11">
        <f t="shared" ref="C15:F15" si="4">SUM(C4:C14)</f>
        <v>24914.62</v>
      </c>
      <c r="D15" s="11">
        <f t="shared" si="4"/>
        <v>3709193.0900000003</v>
      </c>
      <c r="E15" s="11">
        <f t="shared" si="4"/>
        <v>2239582.6100000003</v>
      </c>
      <c r="F15" s="11">
        <f t="shared" si="4"/>
        <v>2239582.6100000003</v>
      </c>
      <c r="G15" s="11">
        <f>+F15-B15</f>
        <v>-1444695.8599999999</v>
      </c>
    </row>
    <row r="16" spans="1:7" x14ac:dyDescent="0.2">
      <c r="A16" s="13"/>
      <c r="B16" s="23"/>
      <c r="C16" s="23"/>
      <c r="D16" s="23"/>
      <c r="E16" s="11" t="s">
        <v>27</v>
      </c>
      <c r="F16" s="11"/>
      <c r="G16" s="11">
        <v>0</v>
      </c>
    </row>
    <row r="17" spans="1:7" ht="10.5" customHeight="1" x14ac:dyDescent="0.2">
      <c r="A17" s="8"/>
      <c r="B17" s="30" t="s">
        <v>22</v>
      </c>
      <c r="C17" s="31"/>
      <c r="D17" s="31"/>
      <c r="E17" s="31"/>
      <c r="F17" s="32"/>
      <c r="G17" s="28" t="s">
        <v>4</v>
      </c>
    </row>
    <row r="18" spans="1:7" ht="20.399999999999999" x14ac:dyDescent="0.2">
      <c r="A18" s="10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29"/>
    </row>
    <row r="19" spans="1:7" x14ac:dyDescent="0.2">
      <c r="A19" s="24" t="s">
        <v>15</v>
      </c>
      <c r="B19" s="11">
        <f>SUM(B20:B27)</f>
        <v>0</v>
      </c>
      <c r="C19" s="11">
        <f>SUM(C20:C27)</f>
        <v>0</v>
      </c>
      <c r="D19" s="11">
        <f>+B19+C19</f>
        <v>0</v>
      </c>
      <c r="E19" s="11">
        <f>SUM(E20:E27)</f>
        <v>0</v>
      </c>
      <c r="F19" s="11">
        <f>SUM(F20:F27)</f>
        <v>0</v>
      </c>
      <c r="G19" s="11">
        <f>+B19-F19</f>
        <v>0</v>
      </c>
    </row>
    <row r="20" spans="1:7" x14ac:dyDescent="0.2">
      <c r="A20" s="19" t="s">
        <v>5</v>
      </c>
      <c r="B20" s="23">
        <v>0</v>
      </c>
      <c r="C20" s="23">
        <v>0</v>
      </c>
      <c r="D20" s="23">
        <f>+B20+C20</f>
        <v>0</v>
      </c>
      <c r="E20" s="23">
        <v>0</v>
      </c>
      <c r="F20" s="23">
        <v>0</v>
      </c>
      <c r="G20" s="11">
        <f t="shared" ref="G20:G26" si="5">+B20-F20</f>
        <v>0</v>
      </c>
    </row>
    <row r="21" spans="1:7" x14ac:dyDescent="0.2">
      <c r="A21" s="19" t="s">
        <v>6</v>
      </c>
      <c r="B21" s="23">
        <v>0</v>
      </c>
      <c r="C21" s="23">
        <v>0</v>
      </c>
      <c r="D21" s="23">
        <f t="shared" ref="D21:D27" si="6">+B21+C21</f>
        <v>0</v>
      </c>
      <c r="E21" s="23">
        <v>0</v>
      </c>
      <c r="F21" s="23">
        <v>0</v>
      </c>
      <c r="G21" s="11">
        <f t="shared" si="5"/>
        <v>0</v>
      </c>
    </row>
    <row r="22" spans="1:7" x14ac:dyDescent="0.2">
      <c r="A22" s="19" t="s">
        <v>7</v>
      </c>
      <c r="B22" s="23">
        <v>0</v>
      </c>
      <c r="C22" s="23">
        <v>0</v>
      </c>
      <c r="D22" s="23">
        <f t="shared" si="6"/>
        <v>0</v>
      </c>
      <c r="E22" s="23">
        <v>0</v>
      </c>
      <c r="F22" s="23">
        <v>0</v>
      </c>
      <c r="G22" s="11">
        <f t="shared" si="5"/>
        <v>0</v>
      </c>
    </row>
    <row r="23" spans="1:7" x14ac:dyDescent="0.2">
      <c r="A23" s="19" t="s">
        <v>8</v>
      </c>
      <c r="B23" s="23">
        <v>0</v>
      </c>
      <c r="C23" s="23">
        <v>0</v>
      </c>
      <c r="D23" s="23">
        <f t="shared" si="6"/>
        <v>0</v>
      </c>
      <c r="E23" s="23">
        <v>0</v>
      </c>
      <c r="F23" s="23">
        <v>0</v>
      </c>
      <c r="G23" s="11">
        <f t="shared" si="5"/>
        <v>0</v>
      </c>
    </row>
    <row r="24" spans="1:7" ht="11.4" x14ac:dyDescent="0.2">
      <c r="A24" s="19" t="s">
        <v>16</v>
      </c>
      <c r="B24" s="23">
        <v>0</v>
      </c>
      <c r="C24" s="23">
        <v>0</v>
      </c>
      <c r="D24" s="23">
        <f t="shared" si="6"/>
        <v>0</v>
      </c>
      <c r="E24" s="23">
        <v>0</v>
      </c>
      <c r="F24" s="23">
        <v>0</v>
      </c>
      <c r="G24" s="11">
        <f t="shared" si="5"/>
        <v>0</v>
      </c>
    </row>
    <row r="25" spans="1:7" ht="11.4" x14ac:dyDescent="0.2">
      <c r="A25" s="19" t="s">
        <v>17</v>
      </c>
      <c r="B25" s="23">
        <v>0</v>
      </c>
      <c r="C25" s="23">
        <v>0</v>
      </c>
      <c r="D25" s="23">
        <f t="shared" si="6"/>
        <v>0</v>
      </c>
      <c r="E25" s="23">
        <v>0</v>
      </c>
      <c r="F25" s="23">
        <v>0</v>
      </c>
      <c r="G25" s="11">
        <f t="shared" si="5"/>
        <v>0</v>
      </c>
    </row>
    <row r="26" spans="1:7" ht="20.399999999999999" x14ac:dyDescent="0.2">
      <c r="A26" s="19" t="s">
        <v>18</v>
      </c>
      <c r="B26" s="23">
        <v>0</v>
      </c>
      <c r="C26" s="23">
        <v>0</v>
      </c>
      <c r="D26" s="23">
        <f t="shared" si="6"/>
        <v>0</v>
      </c>
      <c r="E26" s="23">
        <v>0</v>
      </c>
      <c r="F26" s="23">
        <v>0</v>
      </c>
      <c r="G26" s="11">
        <f t="shared" si="5"/>
        <v>0</v>
      </c>
    </row>
    <row r="27" spans="1:7" ht="20.399999999999999" x14ac:dyDescent="0.2">
      <c r="A27" s="19" t="s">
        <v>12</v>
      </c>
      <c r="B27" s="23">
        <v>0</v>
      </c>
      <c r="C27" s="23">
        <v>0</v>
      </c>
      <c r="D27" s="23">
        <f t="shared" si="6"/>
        <v>0</v>
      </c>
      <c r="E27" s="23">
        <v>0</v>
      </c>
      <c r="F27" s="23">
        <v>0</v>
      </c>
      <c r="G27" s="11">
        <f>+B27-F27</f>
        <v>0</v>
      </c>
    </row>
    <row r="28" spans="1:7" x14ac:dyDescent="0.2">
      <c r="A28" s="19"/>
      <c r="B28" s="23"/>
      <c r="C28" s="23"/>
      <c r="D28" s="23"/>
      <c r="E28" s="23"/>
      <c r="F28" s="23"/>
      <c r="G28" s="23"/>
    </row>
    <row r="29" spans="1:7" ht="30.6" x14ac:dyDescent="0.2">
      <c r="A29" s="14" t="s">
        <v>21</v>
      </c>
      <c r="B29" s="11">
        <f>+B30+B31+B32+B33</f>
        <v>3684278.47</v>
      </c>
      <c r="C29" s="11">
        <f>+C30+C31+C32+C33</f>
        <v>24914.62</v>
      </c>
      <c r="D29" s="11">
        <f>+B29+C29</f>
        <v>3709193.0900000003</v>
      </c>
      <c r="E29" s="11">
        <f>SUM(E30:E33)</f>
        <v>2239582.6100000003</v>
      </c>
      <c r="F29" s="11">
        <f>SUM(F30:F33)</f>
        <v>2239582.6100000003</v>
      </c>
      <c r="G29" s="11">
        <f>+F29-B29</f>
        <v>-1444695.8599999999</v>
      </c>
    </row>
    <row r="30" spans="1:7" x14ac:dyDescent="0.2">
      <c r="A30" s="19" t="s">
        <v>6</v>
      </c>
      <c r="B30" s="35">
        <v>0</v>
      </c>
      <c r="C30" s="35">
        <v>0</v>
      </c>
      <c r="D30" s="23">
        <f>+B30+C30</f>
        <v>0</v>
      </c>
      <c r="E30" s="35">
        <v>0</v>
      </c>
      <c r="F30" s="35">
        <v>0</v>
      </c>
      <c r="G30" s="23">
        <f>+B30-F30</f>
        <v>0</v>
      </c>
    </row>
    <row r="31" spans="1:7" x14ac:dyDescent="0.2">
      <c r="A31" s="19" t="s">
        <v>9</v>
      </c>
      <c r="B31" s="35">
        <v>0</v>
      </c>
      <c r="C31" s="35">
        <v>0</v>
      </c>
      <c r="D31" s="23">
        <f t="shared" ref="D31:D33" si="7">+B31+C31</f>
        <v>0</v>
      </c>
      <c r="E31" s="35">
        <v>0</v>
      </c>
      <c r="F31" s="35">
        <v>0</v>
      </c>
      <c r="G31" s="23">
        <f t="shared" ref="G31" si="8">+B31-F31</f>
        <v>0</v>
      </c>
    </row>
    <row r="32" spans="1:7" ht="21.6" x14ac:dyDescent="0.2">
      <c r="A32" s="19" t="s">
        <v>19</v>
      </c>
      <c r="B32" s="35">
        <v>3284278.47</v>
      </c>
      <c r="C32" s="35">
        <v>0</v>
      </c>
      <c r="D32" s="23">
        <f t="shared" si="7"/>
        <v>3284278.47</v>
      </c>
      <c r="E32" s="35">
        <v>2214667.9900000002</v>
      </c>
      <c r="F32" s="35">
        <v>2214667.9900000002</v>
      </c>
      <c r="G32" s="23">
        <f>+F32-B32</f>
        <v>-1069610.48</v>
      </c>
    </row>
    <row r="33" spans="1:7" ht="20.399999999999999" x14ac:dyDescent="0.2">
      <c r="A33" s="19" t="s">
        <v>12</v>
      </c>
      <c r="B33" s="35">
        <v>400000</v>
      </c>
      <c r="C33" s="35">
        <v>24914.62</v>
      </c>
      <c r="D33" s="23">
        <f t="shared" si="7"/>
        <v>424914.62</v>
      </c>
      <c r="E33" s="35">
        <v>24914.62</v>
      </c>
      <c r="F33" s="35">
        <v>24914.62</v>
      </c>
      <c r="G33" s="23">
        <f>+F33-B33</f>
        <v>-375085.38</v>
      </c>
    </row>
    <row r="34" spans="1:7" x14ac:dyDescent="0.2">
      <c r="A34" s="15"/>
      <c r="B34" s="35"/>
      <c r="C34" s="35"/>
      <c r="D34" s="23"/>
      <c r="E34" s="35"/>
      <c r="F34" s="35"/>
      <c r="G34" s="23"/>
    </row>
    <row r="35" spans="1:7" x14ac:dyDescent="0.2">
      <c r="A35" s="16" t="s">
        <v>13</v>
      </c>
      <c r="B35" s="36">
        <f t="shared" ref="B35:C35" si="9">SUM(B36)</f>
        <v>0</v>
      </c>
      <c r="C35" s="36">
        <f t="shared" si="9"/>
        <v>0</v>
      </c>
      <c r="D35" s="11">
        <f>+B35+C35</f>
        <v>0</v>
      </c>
      <c r="E35" s="36">
        <f t="shared" ref="E35:F35" si="10">SUM(E36)</f>
        <v>0</v>
      </c>
      <c r="F35" s="36">
        <f t="shared" si="10"/>
        <v>0</v>
      </c>
      <c r="G35" s="11">
        <f>+B35-F35</f>
        <v>0</v>
      </c>
    </row>
    <row r="36" spans="1:7" x14ac:dyDescent="0.2">
      <c r="A36" s="19" t="s">
        <v>13</v>
      </c>
      <c r="B36" s="35">
        <v>0</v>
      </c>
      <c r="C36" s="35">
        <v>0</v>
      </c>
      <c r="D36" s="23">
        <f>+B36+C36</f>
        <v>0</v>
      </c>
      <c r="E36" s="35">
        <v>0</v>
      </c>
      <c r="F36" s="35">
        <v>0</v>
      </c>
      <c r="G36" s="23">
        <f>+B36-F36</f>
        <v>0</v>
      </c>
    </row>
    <row r="37" spans="1:7" x14ac:dyDescent="0.2">
      <c r="A37" s="19"/>
      <c r="B37" s="11"/>
      <c r="C37" s="11"/>
      <c r="D37" s="11"/>
      <c r="E37" s="11"/>
      <c r="F37" s="11"/>
      <c r="G37" s="11"/>
    </row>
    <row r="38" spans="1:7" x14ac:dyDescent="0.2">
      <c r="A38" s="17" t="s">
        <v>14</v>
      </c>
      <c r="B38" s="11">
        <f>+B35+B29</f>
        <v>3684278.47</v>
      </c>
      <c r="C38" s="11">
        <f t="shared" ref="C38:F38" si="11">+C35+C29</f>
        <v>24914.62</v>
      </c>
      <c r="D38" s="11">
        <f t="shared" si="11"/>
        <v>3709193.0900000003</v>
      </c>
      <c r="E38" s="11">
        <f t="shared" si="11"/>
        <v>2239582.6100000003</v>
      </c>
      <c r="F38" s="11">
        <f t="shared" si="11"/>
        <v>2239582.6100000003</v>
      </c>
      <c r="G38" s="11">
        <f>+G35+G29</f>
        <v>-1444695.8599999999</v>
      </c>
    </row>
    <row r="39" spans="1:7" x14ac:dyDescent="0.2">
      <c r="A39" s="13"/>
      <c r="B39" s="23"/>
      <c r="C39" s="23"/>
      <c r="D39" s="23"/>
      <c r="E39" s="11" t="s">
        <v>27</v>
      </c>
      <c r="F39" s="11"/>
      <c r="G39" s="11">
        <v>0</v>
      </c>
    </row>
    <row r="41" spans="1:7" ht="11.4" x14ac:dyDescent="0.2">
      <c r="A41" s="7" t="s">
        <v>24</v>
      </c>
    </row>
    <row r="42" spans="1:7" ht="11.4" x14ac:dyDescent="0.2">
      <c r="A42" s="7" t="s">
        <v>20</v>
      </c>
    </row>
    <row r="43" spans="1:7" ht="11.4" x14ac:dyDescent="0.2">
      <c r="A43" s="7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2025-10-11T21:24:18Z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