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23858C9A-3174-4DE1-85C9-AA118CB8366D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<sst xmlns="http://schemas.openxmlformats.org/spreadsheetml/2006/main" count="935" uniqueCount="664">
  <si>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</si>
  <si>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</si>
  <si>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</si>
  <si>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</si>
  <si>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</si>
  <si>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</si>
  <si>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</si>
  <si>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</si>
  <si>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</si>
  <si>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</si>
  <si>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</si>
  <si>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</si>
  <si>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</si>
  <si>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</si>
  <si>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</si>
  <si>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</si>
  <si>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</si>
  <si>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</si>
  <si>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</si>
  <si>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</si>
  <si>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</si>
  <si>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</si>
  <si>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</si>
  <si>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</si>
  <si>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</si>
  <si>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</si>
  <si>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</si>
  <si>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</si>
  <si>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</si>
  <si>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</si>
  <si>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</si>
  <si>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</si>
  <si>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</si>
  <si>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</si>
  <si>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</si>
  <si>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</si>
  <si>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</si>
  <si>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</si>
  <si>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</si>
  <si>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</si>
  <si>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</si>
  <si>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</si>
  <si>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</si>
  <si>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</si>
  <si>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</si>
  <si>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</si>
  <si>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</si>
  <si>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</si>
  <si>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</si>
  <si>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</si>
  <si>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</si>
  <si>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</si>
  <si>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</si>
  <si>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</si>
  <si>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</si>
  <si>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</si>
  <si>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</si>
  <si>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</si>
  <si>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</si>
  <si>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</si>
  <si>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</si>
  <si>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</si>
  <si>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</si>
  <si>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</si>
  <si>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</si>
  <si>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</si>
  <si>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</si>
  <si>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</si>
  <si>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</si>
  <si>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</si>
  <si>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</si>
  <si>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</si>
  <si>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</si>
  <si>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</si>
  <si>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</si>
  <si>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</si>
  <si>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</si>
  <si>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</si>
  <si>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</si>
  <si>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</si>
  <si>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</si>
  <si>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</si>
  <si>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</si>
  <si>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</si>
  <si>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</si>
  <si>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</si>
  <si>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</si>
  <si>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</si>
  <si>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</si>
  <si>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</si>
  <si>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</si>
  <si>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</si>
  <si>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</si>
  <si>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</si>
  <si>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</si>
  <si>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</si>
  <si>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</si>
  <si>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</si>
  <si>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</si>
  <si>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</si>
  <si>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</si>
  <si>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</si>
  <si>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</si>
  <si>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</si>
  <si>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</si>
  <si>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</si>
  <si>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</si>
  <si>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</si>
  <si>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</si>
  <si>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</si>
  <si>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</si>
  <si>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</si>
  <si>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</si>
  <si>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</si>
  <si>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</si>
  <si>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</si>
  <si>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</si>
  <si>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</si>
  <si>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</si>
  <si>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</si>
  <si>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</si>
  <si>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</si>
  <si>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</si>
  <si>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</si>
  <si>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</si>
  <si>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</si>
  <si>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</si>
  <si>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</si>
  <si>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</si>
  <si>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</si>
  <si>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</si>
  <si>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</si>
  <si>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</si>
  <si>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</si>
  <si>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</si>
  <si>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</si>
  <si>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</si>
  <si>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</si>
  <si>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</si>
  <si>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</si>
  <si>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</si>
  <si>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</si>
  <si>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</si>
  <si>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</si>
  <si>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</si>
  <si>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</si>
  <si>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</si>
  <si>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</si>
  <si>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</si>
  <si>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</si>
  <si>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</si>
  <si>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</si>
  <si>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</si>
  <si>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</si>
  <si>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</si>
  <si>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</si>
  <si>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</si>
  <si>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</si>
  <si>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</si>
  <si>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</si>
  <si>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</si>
  <si>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</si>
  <si>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</si>
  <si>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</si>
  <si>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</si>
  <si>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</si>
  <si>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</si>
  <si>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</si>
  <si>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</si>
  <si>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</si>
  <si>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</si>
  <si>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</si>
  <si>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</si>
  <si>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</si>
  <si>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</si>
  <si>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</si>
  <si>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</si>
  <si>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</si>
  <si>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</si>
  <si>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</si>
  <si>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</si>
  <si>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</si>
  <si>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</si>
  <si>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</si>
  <si>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</si>
  <si>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</si>
  <si>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</si>
  <si>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</si>
  <si>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</si>
  <si>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</si>
  <si>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</si>
  <si>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</si>
  <si>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</si>
  <si>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</si>
  <si>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</si>
  <si>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</si>
  <si>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</si>
  <si>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</si>
  <si>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</si>
  <si>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</si>
  <si>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</si>
  <si>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</si>
  <si>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</si>
  <si>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</si>
  <si>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</si>
  <si>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</si>
  <si>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</si>
  <si>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</si>
  <si>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</si>
  <si>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</si>
  <si>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</si>
  <si>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</si>
  <si>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</si>
  <si>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</si>
  <si>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</si>
  <si>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</si>
  <si>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</si>
  <si>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</si>
  <si>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</si>
  <si>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</si>
  <si>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</si>
  <si>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</si>
  <si>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</si>
  <si>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</si>
  <si>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</si>
  <si>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</si>
  <si>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</si>
  <si>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</si>
  <si>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</si>
  <si>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</si>
  <si>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</si>
  <si>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</si>
  <si>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</si>
  <si>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</si>
  <si>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</si>
  <si>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</si>
  <si>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</si>
  <si>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</si>
  <si>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</si>
  <si>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</si>
  <si>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</si>
  <si>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</si>
  <si>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</si>
  <si>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</si>
  <si>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</si>
  <si>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</si>
  <si>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</si>
  <si>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</si>
  <si>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</si>
  <si>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</si>
  <si>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</si>
  <si>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</si>
  <si>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</si>
  <si>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</si>
  <si>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</si>
  <si>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</si>
  <si>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</si>
  <si>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</si>
  <si>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</si>
  <si>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</si>
  <si>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</si>
  <si>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</si>
  <si>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</si>
  <si>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</si>
  <si>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</si>
  <si>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</si>
  <si>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</si>
  <si>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</si>
  <si>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</si>
  <si>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</si>
  <si>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</si>
  <si>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</si>
  <si>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</si>
  <si>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</si>
  <si>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</si>
  <si>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</si>
  <si>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</si>
  <si>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</si>
  <si>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</si>
  <si>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</si>
  <si>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</si>
  <si>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</si>
  <si>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</si>
  <si>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</si>
  <si>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</si>
  <si>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</si>
  <si>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</si>
  <si>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</si>
  <si>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</si>
  <si>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</si>
  <si>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</si>
  <si>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</si>
  <si>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</si>
  <si>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</si>
  <si>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</si>
  <si>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</si>
  <si>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</si>
  <si>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</si>
  <si>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</si>
  <si>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</si>
  <si>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</si>
  <si>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</si>
  <si>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</si>
  <si>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</si>
  <si>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</si>
  <si>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</si>
  <si>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</si>
  <si>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</si>
  <si>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</si>
  <si>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</si>
  <si>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</si>
  <si>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</si>
  <si>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</si>
  <si>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</si>
  <si>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</si>
  <si>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</si>
  <si>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</si>
  <si>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</si>
  <si>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</si>
  <si>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</si>
  <si>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</si>
  <si>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</si>
  <si>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</si>
  <si>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</si>
  <si>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</si>
  <si>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</si>
  <si>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</si>
  <si>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</si>
  <si>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</si>
  <si>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</si>
  <si>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</si>
  <si>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</si>
  <si>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</si>
  <si>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</si>
  <si>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</si>
  <si>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</si>
  <si>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</si>
  <si>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</si>
  <si>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</si>
  <si>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</si>
  <si>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</si>
  <si>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</si>
  <si>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</si>
  <si>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</si>
  <si>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</si>
  <si>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</si>
  <si>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</si>
  <si>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</si>
  <si>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</si>
  <si>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</si>
  <si>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</si>
  <si>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</si>
  <si>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</si>
  <si>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</si>
  <si>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</si>
  <si>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</si>
  <si>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</si>
  <si>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</si>
  <si>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</si>
  <si>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</si>
  <si>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</si>
  <si>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</si>
  <si>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</si>
  <si>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</si>
  <si>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</si>
  <si>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</si>
  <si>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</si>
  <si>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</si>
  <si>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</si>
  <si>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</si>
  <si>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</si>
  <si>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</si>
  <si>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</si>
  <si>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</si>
  <si>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</si>
  <si>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</si>
  <si>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</si>
  <si>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</si>
  <si>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</si>
  <si>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</si>
  <si>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</si>
  <si>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</si>
  <si>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</si>
  <si>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</si>
  <si>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</si>
  <si>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</si>
  <si>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</si>
  <si>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</si>
  <si>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</si>
  <si>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</si>
  <si>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</si>
  <si>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</si>
  <si>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</si>
  <si>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</si>
  <si>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</si>
  <si>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</si>
  <si>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</si>
  <si>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</si>
  <si>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</si>
  <si>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</si>
  <si>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</si>
  <si>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</si>
  <si>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</si>
  <si>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</si>
  <si>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</si>
  <si>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</si>
  <si>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</si>
  <si>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</si>
  <si>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</si>
  <si>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</si>
  <si>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</si>
  <si>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</si>
  <si>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</si>
  <si>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</si>
  <si>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</si>
  <si>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</si>
  <si>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</si>
  <si>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</si>
  <si>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</si>
  <si>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</si>
  <si>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</si>
  <si>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</si>
  <si>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</si>
  <si>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</si>
  <si>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</si>
  <si>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</si>
  <si>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</si>
  <si>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</si>
  <si>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</si>
  <si>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</si>
  <si>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</si>
  <si>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</si>
  <si>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</si>
  <si>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</si>
  <si>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</si>
  <si>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</si>
  <si>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</si>
  <si>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</si>
  <si>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</si>
  <si>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</si>
  <si>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</si>
  <si>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</si>
  <si>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</si>
  <si>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</si>
  <si>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</si>
  <si>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</si>
  <si>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</si>
  <si>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</si>
  <si>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</si>
  <si>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</si>
  <si>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</si>
  <si>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</si>
  <si>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</si>
  <si>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</si>
  <si>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</si>
  <si>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</si>
  <si>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</si>
  <si>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</si>
  <si>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</si>
  <si>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</si>
  <si>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</si>
  <si>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</si>
  <si>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</si>
  <si>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</si>
  <si>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</si>
  <si>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</si>
  <si>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</si>
  <si>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</si>
  <si>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</si>
  <si>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</si>
  <si>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</si>
  <si>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</si>
  <si>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</si>
  <si>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</si>
  <si>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</si>
  <si>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</si>
  <si>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</si>
  <si>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</si>
  <si>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</si>
  <si>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</si>
  <si>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</si>
  <si>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</si>
  <si>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</si>
  <si>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</si>
  <si>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</si>
  <si>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</si>
  <si>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</si>
  <si>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</si>
  <si>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</si>
  <si>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</si>
  <si>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</si>
  <si>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</si>
  <si>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</si>
  <si>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</si>
  <si>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</si>
  <si>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</si>
  <si>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</si>
  <si>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</si>
  <si>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</si>
  <si>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</si>
  <si>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</si>
  <si>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</si>
  <si>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</si>
  <si>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</si>
  <si>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</si>
  <si>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</si>
  <si>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</si>
  <si>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</si>
  <si>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</si>
  <si>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</si>
  <si>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</si>
  <si>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</si>
  <si>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</si>
  <si>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</si>
  <si>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</si>
  <si>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</si>
  <si>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</si>
  <si>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</si>
  <si>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</si>
  <si>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</si>
  <si>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</si>
  <si>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</si>
  <si>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</si>
  <si>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</si>
  <si>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</si>
  <si>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</si>
  <si>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</si>
  <si>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</si>
  <si>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</si>
  <si>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</si>
  <si>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</si>
  <si>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</si>
  <si>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</si>
  <si>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</si>
  <si>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</si>
  <si>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</si>
  <si>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</si>
  <si>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</si>
  <si>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</si>
  <si>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</si>
  <si>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</si>
  <si>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</si>
  <si>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</si>
  <si>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</si>
  <si>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</si>
  <si>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</si>
  <si>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</si>
  <si>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</si>
  <si>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</si>
  <si>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</si>
  <si>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</si>
  <si>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</si>
  <si>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</si>
  <si>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</si>
  <si>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</si>
  <si>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</si>
  <si>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</si>
  <si>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</si>
  <si>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</si>
  <si>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</si>
  <si>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</si>
  <si>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</si>
  <si>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</si>
  <si>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</si>
  <si>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</si>
  <si>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</si>
  <si>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</si>
  <si>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</si>
  <si>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</si>
  <si>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</si>
  <si>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</si>
  <si>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</si>
  <si>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</si>
  <si>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</si>
  <si>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</si>
  <si>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</si>
  <si>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</si>
  <si>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</si>
  <si>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</si>
  <si>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</si>
  <si>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</si>
  <si>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</si>
  <si>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</si>
  <si>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</si>
  <si>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</si>
  <si>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</si>
  <si>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</si>
  <si>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</si>
  <si>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</si>
  <si>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</si>
  <si>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</si>
  <si>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</si>
  <si>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</si>
  <si>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</si>
  <si>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</si>
  <si>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</si>
  <si>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</si>
  <si>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</si>
  <si>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</si>
  <si>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</si>
  <si>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</si>
  <si>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</si>
  <si>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</si>
  <si>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</si>
  <si>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</si>
  <si>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</si>
  <si>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</si>
  <si>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</si>
  <si>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</si>
  <si>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</si>
  <si>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</si>
  <si>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</si>
  <si>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</si>
  <si>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</si>
  <si>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</si>
  <si>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</si>
  <si>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</si>
  <si>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</si>
  <si>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</si>
  <si>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</si>
  <si>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</si>
  <si>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</si>
  <si>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</si>
  <si>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</si>
  <si>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</si>
  <si>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</si>
  <si>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</si>
  <si>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</si>
  <si>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</si>
  <si>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</si>
  <si>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</si>
  <si>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</si>
  <si>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</si>
  <si>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</si>
  <si>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</si>
  <si>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</si>
  <si>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</si>
  <si>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</si>
  <si>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</si>
  <si>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</si>
  <si>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</si>
  <si>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</si>
  <si>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</si>
  <si>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</si>
  <si>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</si>
  <si>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</si>
  <si>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</si>
  <si>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</si>
  <si>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</si>
  <si>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</si>
  <si>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</si>
  <si>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</si>
  <si>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</si>
  <si>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</si>
  <si>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</si>
  <si>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</si>
  <si>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</si>
  <si>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</si>
  <si>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</si>
  <si>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</si>
  <si>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</si>
  <si>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</si>
  <si>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Casa de la Cultura Fray Nicolás P. Navarrete del Municipio de Santiago Maravatío, Guanajuato.</t>
  </si>
  <si>
    <t>Correspondiente 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</si>
</sst>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3" fillId="0" borderId="0" xfId="8" applyNumberFormat="1" applyFont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8F178A51-BD6E-4AA6-97BA-D5811989A439}"/>
    <cellStyle name="Millares 2 3" xfId="16" xr:uid="{00000000-0005-0000-0000-000004000000}"/>
    <cellStyle name="Millares 2 3 2" xfId="22" xr:uid="{764C4880-61B1-4B2A-B5D0-EC96599839BE}"/>
    <cellStyle name="Millares 2 4" xfId="20" xr:uid="{10B62BCF-7C85-4FE9-8BB4-8E14E7351C51}"/>
    <cellStyle name="Millares 3" xfId="19" xr:uid="{00000000-0005-0000-0000-000005000000}"/>
    <cellStyle name="Millares 3 2" xfId="25" xr:uid="{A3EBDE83-8ECC-4FF7-9533-9E4659B45C7D}"/>
    <cellStyle name="Millares 4" xfId="17" xr:uid="{00000000-0005-0000-0000-000006000000}"/>
    <cellStyle name="Millares 4 2" xfId="23" xr:uid="{5C4A38DD-666E-41C6-BB51-75679E3D1154}"/>
    <cellStyle name="Millares 5" xfId="24" xr:uid="{D7F075E4-2480-45B7-8180-5923DA5B5FE7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899999999999999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899999999999999" customHeight="1" x14ac:dyDescent="0.2">
      <c r="A3" s="168" t="s">
        <v>663</v>
      </c>
      <c r="B3" s="168"/>
      <c r="C3" s="17"/>
      <c r="D3" s="14" t="s">
        <v>604</v>
      </c>
      <c r="E3" s="15">
        <v>2</v>
      </c>
    </row>
    <row r="4" spans="1:5" s="93" customFormat="1" ht="18.899999999999999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2" t="s">
        <v>662</v>
      </c>
      <c r="B1" s="173"/>
      <c r="C1" s="174"/>
    </row>
    <row r="2" spans="1:3" s="37" customFormat="1" ht="18" customHeight="1" x14ac:dyDescent="0.3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1006413.74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1006413.74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4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2" t="s">
        <v>662</v>
      </c>
      <c r="B1" s="183"/>
      <c r="C1" s="184"/>
    </row>
    <row r="2" spans="1:3" s="41" customFormat="1" ht="18.899999999999999" customHeight="1" x14ac:dyDescent="0.3">
      <c r="A2" s="185" t="s">
        <v>615</v>
      </c>
      <c r="B2" s="186"/>
      <c r="C2" s="187"/>
    </row>
    <row r="3" spans="1:3" s="41" customFormat="1" ht="18.899999999999999" customHeight="1" x14ac:dyDescent="0.3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824045.15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20000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20000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804045.15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899999999999999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899999999999999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2030725.51</v>
      </c>
      <c r="E36" s="34">
        <v>0</v>
      </c>
      <c r="F36" s="34">
        <f t="shared" si="0"/>
        <v>2030725.51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1006413.74</v>
      </c>
      <c r="E37" s="34">
        <v>-2030725.51</v>
      </c>
      <c r="F37" s="34">
        <f t="shared" si="0"/>
        <v>-1024311.77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-170948.79</v>
      </c>
      <c r="E40" s="34">
        <v>-835464.95</v>
      </c>
      <c r="F40" s="34">
        <f t="shared" si="0"/>
        <v>-1006413.74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-2030725.51</v>
      </c>
      <c r="F41" s="34">
        <f t="shared" si="0"/>
        <v>-2030725.51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2030725.51</v>
      </c>
      <c r="E42" s="34">
        <v>-1682989.11</v>
      </c>
      <c r="F42" s="34">
        <f t="shared" si="0"/>
        <v>347736.39999999991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1657295.7</v>
      </c>
      <c r="E44" s="34">
        <v>-798351.74</v>
      </c>
      <c r="F44" s="34">
        <f t="shared" si="0"/>
        <v>858943.96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1510648.69</v>
      </c>
      <c r="E45" s="34">
        <v>-1510648.69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790434.05</v>
      </c>
      <c r="E46" s="34">
        <v>-686282.54</v>
      </c>
      <c r="F46" s="34">
        <f t="shared" si="0"/>
        <v>104151.51000000001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686282.54</v>
      </c>
      <c r="E47" s="34">
        <v>33611.1</v>
      </c>
      <c r="F47" s="34">
        <f t="shared" si="0"/>
        <v>719893.64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" customHeight="1" x14ac:dyDescent="0.2">
      <c r="A16" s="123" t="s">
        <v>597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95</v>
      </c>
    </row>
    <row r="19" spans="1:4" s="119" customFormat="1" ht="12.9" customHeight="1" x14ac:dyDescent="0.2">
      <c r="A19" s="127" t="s">
        <v>598</v>
      </c>
    </row>
    <row r="20" spans="1:4" s="119" customFormat="1" ht="12.9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activeCell="E15" sqref="E15:G15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899999999999999" customHeight="1" x14ac:dyDescent="0.3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899999999999999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-5202.6899999999996</v>
      </c>
      <c r="D15" s="24">
        <v>-4042.58</v>
      </c>
      <c r="E15" s="194">
        <v>-5079.1499999999996</v>
      </c>
      <c r="F15" s="194">
        <v>22161.63</v>
      </c>
      <c r="G15" s="194">
        <v>81404.88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903650.22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903650.22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517606.98</v>
      </c>
      <c r="D62" s="24">
        <f t="shared" ref="D62:E62" si="0">SUM(D63:D70)</f>
        <v>0</v>
      </c>
      <c r="E62" s="24">
        <f t="shared" si="0"/>
        <v>251516.6</v>
      </c>
    </row>
    <row r="63" spans="1:9" x14ac:dyDescent="0.2">
      <c r="A63" s="22">
        <v>1241</v>
      </c>
      <c r="B63" s="20" t="s">
        <v>237</v>
      </c>
      <c r="C63" s="24">
        <v>406033.07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10500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251516.6</v>
      </c>
    </row>
    <row r="68" spans="1:9" x14ac:dyDescent="0.2">
      <c r="A68" s="22">
        <v>1246</v>
      </c>
      <c r="B68" s="20" t="s">
        <v>242</v>
      </c>
      <c r="C68" s="24">
        <v>20576.86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121651.18000000001</v>
      </c>
      <c r="D110" s="24">
        <f>SUM(D111:D119)</f>
        <v>121651.18000000001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0.02</v>
      </c>
      <c r="D111" s="24">
        <f>C111</f>
        <v>0.02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8458.36</v>
      </c>
      <c r="D117" s="24">
        <f t="shared" si="1"/>
        <v>8458.36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899999999999999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899999999999999" customHeight="1" x14ac:dyDescent="0.3">
      <c r="A3" s="167" t="s">
        <v>663</v>
      </c>
      <c r="B3" s="167"/>
      <c r="C3" s="167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6051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6051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500</v>
      </c>
      <c r="C49" s="55">
        <v>6051</v>
      </c>
      <c r="D49" s="92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1000362.74</v>
      </c>
      <c r="D58" s="92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1000362.74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1000362.74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804045.15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804045.15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650028.63</v>
      </c>
      <c r="D100" s="57">
        <f t="shared" ref="D100:D163" si="0">C100/$C$98</f>
        <v>0.80844792111487762</v>
      </c>
      <c r="E100" s="56"/>
    </row>
    <row r="101" spans="1:5" x14ac:dyDescent="0.2">
      <c r="A101" s="54">
        <v>5111</v>
      </c>
      <c r="B101" s="51" t="s">
        <v>361</v>
      </c>
      <c r="C101" s="55">
        <v>588341.44999999995</v>
      </c>
      <c r="D101" s="57">
        <f t="shared" si="0"/>
        <v>0.73172688125784968</v>
      </c>
      <c r="E101" s="56"/>
    </row>
    <row r="102" spans="1:5" x14ac:dyDescent="0.2">
      <c r="A102" s="54">
        <v>5112</v>
      </c>
      <c r="B102" s="51" t="s">
        <v>362</v>
      </c>
      <c r="C102" s="55">
        <v>61687.18</v>
      </c>
      <c r="D102" s="57">
        <f t="shared" si="0"/>
        <v>7.6721039857027926E-2</v>
      </c>
      <c r="E102" s="56"/>
    </row>
    <row r="103" spans="1:5" x14ac:dyDescent="0.2">
      <c r="A103" s="54">
        <v>5113</v>
      </c>
      <c r="B103" s="51" t="s">
        <v>363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62270.03</v>
      </c>
      <c r="D107" s="57">
        <f t="shared" si="0"/>
        <v>7.7445936960132147E-2</v>
      </c>
      <c r="E107" s="56"/>
    </row>
    <row r="108" spans="1:5" x14ac:dyDescent="0.2">
      <c r="A108" s="54">
        <v>5121</v>
      </c>
      <c r="B108" s="51" t="s">
        <v>368</v>
      </c>
      <c r="C108" s="55">
        <v>12715.22</v>
      </c>
      <c r="D108" s="57">
        <f t="shared" si="0"/>
        <v>1.5814062182950794E-2</v>
      </c>
      <c r="E108" s="56"/>
    </row>
    <row r="109" spans="1:5" x14ac:dyDescent="0.2">
      <c r="A109" s="54">
        <v>5122</v>
      </c>
      <c r="B109" s="51" t="s">
        <v>369</v>
      </c>
      <c r="C109" s="55">
        <v>9238.5</v>
      </c>
      <c r="D109" s="57">
        <f t="shared" si="0"/>
        <v>1.1490026399636886E-2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2131.98</v>
      </c>
      <c r="D111" s="57">
        <f t="shared" si="0"/>
        <v>2.6515675145854681E-3</v>
      </c>
      <c r="E111" s="56"/>
    </row>
    <row r="112" spans="1:5" x14ac:dyDescent="0.2">
      <c r="A112" s="54">
        <v>5125</v>
      </c>
      <c r="B112" s="51" t="s">
        <v>372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373</v>
      </c>
      <c r="C113" s="55">
        <v>34363.33</v>
      </c>
      <c r="D113" s="57">
        <f t="shared" si="0"/>
        <v>4.2738060169879764E-2</v>
      </c>
      <c r="E113" s="56"/>
    </row>
    <row r="114" spans="1:5" x14ac:dyDescent="0.2">
      <c r="A114" s="54">
        <v>5127</v>
      </c>
      <c r="B114" s="51" t="s">
        <v>374</v>
      </c>
      <c r="C114" s="55">
        <v>900</v>
      </c>
      <c r="D114" s="57">
        <f t="shared" si="0"/>
        <v>1.1193401266085617E-3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2921</v>
      </c>
      <c r="D116" s="57">
        <f t="shared" si="0"/>
        <v>3.6328805664706761E-3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91746.489999999991</v>
      </c>
      <c r="D117" s="57">
        <f t="shared" si="0"/>
        <v>0.11410614192499015</v>
      </c>
      <c r="E117" s="56"/>
    </row>
    <row r="118" spans="1:5" x14ac:dyDescent="0.2">
      <c r="A118" s="54">
        <v>5131</v>
      </c>
      <c r="B118" s="51" t="s">
        <v>378</v>
      </c>
      <c r="C118" s="55">
        <v>8711</v>
      </c>
      <c r="D118" s="57">
        <f t="shared" si="0"/>
        <v>1.0833968714319089E-2</v>
      </c>
      <c r="E118" s="56"/>
    </row>
    <row r="119" spans="1:5" x14ac:dyDescent="0.2">
      <c r="A119" s="54">
        <v>5132</v>
      </c>
      <c r="B119" s="51" t="s">
        <v>379</v>
      </c>
      <c r="C119" s="55">
        <v>1044</v>
      </c>
      <c r="D119" s="57">
        <f t="shared" si="0"/>
        <v>1.2984345468659317E-3</v>
      </c>
      <c r="E119" s="56"/>
    </row>
    <row r="120" spans="1:5" x14ac:dyDescent="0.2">
      <c r="A120" s="54">
        <v>5133</v>
      </c>
      <c r="B120" s="51" t="s">
        <v>380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381</v>
      </c>
      <c r="C121" s="55">
        <v>3299.02</v>
      </c>
      <c r="D121" s="57">
        <f t="shared" si="0"/>
        <v>4.1030282938713082E-3</v>
      </c>
      <c r="E121" s="56"/>
    </row>
    <row r="122" spans="1:5" x14ac:dyDescent="0.2">
      <c r="A122" s="54">
        <v>5135</v>
      </c>
      <c r="B122" s="51" t="s">
        <v>382</v>
      </c>
      <c r="C122" s="55">
        <v>5312.8</v>
      </c>
      <c r="D122" s="57">
        <f t="shared" si="0"/>
        <v>6.6075891384955185E-3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2833</v>
      </c>
      <c r="D124" s="57">
        <f t="shared" si="0"/>
        <v>3.5234339763133946E-3</v>
      </c>
      <c r="E124" s="56"/>
    </row>
    <row r="125" spans="1:5" x14ac:dyDescent="0.2">
      <c r="A125" s="54">
        <v>5138</v>
      </c>
      <c r="B125" s="51" t="s">
        <v>385</v>
      </c>
      <c r="C125" s="55">
        <v>42525.67</v>
      </c>
      <c r="D125" s="57">
        <f t="shared" si="0"/>
        <v>5.2889654268793232E-2</v>
      </c>
      <c r="E125" s="56"/>
    </row>
    <row r="126" spans="1:5" x14ac:dyDescent="0.2">
      <c r="A126" s="54">
        <v>5139</v>
      </c>
      <c r="B126" s="51" t="s">
        <v>386</v>
      </c>
      <c r="C126" s="55">
        <v>28021</v>
      </c>
      <c r="D126" s="57">
        <f t="shared" si="0"/>
        <v>3.4850032986331672E-2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899999999999999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899999999999999" customHeight="1" x14ac:dyDescent="0.2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97388.2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202368.59</v>
      </c>
    </row>
    <row r="15" spans="1:5" x14ac:dyDescent="0.2">
      <c r="A15" s="33">
        <v>3220</v>
      </c>
      <c r="B15" s="29" t="s">
        <v>469</v>
      </c>
      <c r="C15" s="34">
        <v>1340189.49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899999999999999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899999999999999" customHeight="1" x14ac:dyDescent="0.3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421122.86</v>
      </c>
      <c r="D9" s="34">
        <v>254145.49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421122.86</v>
      </c>
      <c r="D15" s="135">
        <f>SUM(D8:D14)</f>
        <v>254145.49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20000</v>
      </c>
      <c r="D28" s="135">
        <f>SUM(D29:D36)</f>
        <v>20000</v>
      </c>
      <c r="E28" s="130"/>
    </row>
    <row r="29" spans="1:5" x14ac:dyDescent="0.2">
      <c r="A29" s="33">
        <v>1241</v>
      </c>
      <c r="B29" s="29" t="s">
        <v>237</v>
      </c>
      <c r="C29" s="34">
        <v>20000</v>
      </c>
      <c r="D29" s="132">
        <v>20000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20000</v>
      </c>
      <c r="D43" s="135">
        <f>D20+D28+D37</f>
        <v>20000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202368.59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104151.51000000001</v>
      </c>
      <c r="D48" s="135">
        <f>D51+D63+D91+D94+D49</f>
        <v>42514.13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42514.13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42514.13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7530.42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32378.71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104151.51000000001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104053.2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74.099999999999994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24.21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306520.09999999998</v>
      </c>
      <c r="D122" s="135">
        <f>D47+D48+D100-D106-D109</f>
        <v>42514.13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2023-07-25T15:47:44Z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