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PROGRAMATICA\"/>
    </mc:Choice>
  </mc:AlternateContent>
  <xr:revisionPtr revIDLastSave="0" documentId="8_{75A4FFEB-1A7C-44F5-AB4F-A6AFB6B3EAE4}" xr6:coauthVersionLast="47" xr6:coauthVersionMax="47" xr10:uidLastSave="{00000000-0000-0000-0000-000000000000}"/>
  <bookViews>
    <workbookView xWindow="1464" yWindow="1464" windowWidth="17280" windowHeight="888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34" i="4" l="1"/>
  <c r="D41" i="4"/>
  <c r="G27" i="4"/>
  <c r="G41" i="4"/>
  <c r="D27" i="4"/>
  <c r="G16" i="4"/>
  <c r="D16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5" i="8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5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<sst xmlns="http://schemas.openxmlformats.org/spreadsheetml/2006/main" count="204" uniqueCount="144">
  <si>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</si>
  <si>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</si>
  <si>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</si>
  <si>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</si>
  <si>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</si>
  <si>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</si>
  <si>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</si>
  <si>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</si>
  <si>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</si>
  <si>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</si>
  <si>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</si>
  <si>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</si>
  <si>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</si>
  <si>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</si>
  <si>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</si>
  <si>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</si>
  <si>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</si>
  <si>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</si>
  <si>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</si>
  <si>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</si>
  <si>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</si>
  <si>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</si>
  <si>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</si>
  <si>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</si>
  <si>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</si>
  <si>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</si>
  <si>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</si>
  <si>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</si>
  <si>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</si>
  <si>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</si>
  <si>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</si>
  <si>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</si>
  <si>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</si>
  <si>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</si>
  <si>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</si>
  <si>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</si>
  <si>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</si>
  <si>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</si>
  <si>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</si>
  <si>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</si>
  <si>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</si>
  <si>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</si>
  <si>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</si>
  <si>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</si>
  <si>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</si>
  <si>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</si>
  <si>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</si>
  <si>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</si>
  <si>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</si>
  <si>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</si>
  <si>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</si>
  <si>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</si>
  <si>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</si>
  <si>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</si>
  <si>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</si>
  <si>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</si>
  <si>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</si>
  <si>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</si>
  <si>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</si>
  <si>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</si>
  <si>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</si>
  <si>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</si>
  <si>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</si>
  <si>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</si>
  <si>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</si>
  <si>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</si>
  <si>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</si>
  <si>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</si>
  <si>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</si>
  <si>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</si>
  <si>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</si>
  <si>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</si>
  <si>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</si>
  <si>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</si>
  <si>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</si>
  <si>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</si>
  <si>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</si>
  <si>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</si>
  <si>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</si>
  <si>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</si>
  <si>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</si>
  <si>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</si>
  <si>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</si>
  <si>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</si>
  <si>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</si>
  <si>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</si>
  <si>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</si>
  <si>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</si>
  <si>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</si>
  <si>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</si>
  <si>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</si>
  <si>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</si>
  <si>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</si>
  <si>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</si>
  <si>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</si>
  <si>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</si>
  <si>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</si>
  <si>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</si>
  <si>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</si>
  <si>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</si>
  <si>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</si>
  <si>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</si>
  <si>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</si>
  <si>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</si>
  <si>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</si>
  <si>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</si>
  <si>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</si>
  <si>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</si>
  <si>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</si>
  <si>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</si>
  <si>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</si>
  <si>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</si>
  <si>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</si>
  <si>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</si>
  <si>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</si>
  <si>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</si>
  <si>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</si>
  <si>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</si>
  <si>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</si>
  <si>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</si>
  <si>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</si>
  <si>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</si>
  <si>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</si>
  <si>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</si>
  <si>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</si>
  <si>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</si>
  <si>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</si>
  <si>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</si>
  <si>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</si>
  <si>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</si>
  <si>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</si>
  <si>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</si>
  <si>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</si>
  <si>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</si>
  <si>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</si>
  <si>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</si>
  <si>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</si>
  <si>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</si>
  <si>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31 de Marzo de 2024</t>
  </si>
  <si>
    <t>Casa de la Cultura Fray Nicolás P. Navarrete del Municipio de Santiago Maravatío, Guanajuato.
Estado Analítico del Ejercicio del Presupuesto de Egresos
Clasificación Administrativa (Sector Paraestatal)
Del 1 de Enero al 31 de Marzo de 2024</t>
  </si>
  <si>
    <t>Casa de la Cultura Fray Nicolás P. Navarrete del Municipio de Santiago Maravatío, Guanajuato.
Estado Analítico del Ejercicio del Presupuesto de Egresos
Clasificación Administrativa (Poderes)
Del 1 de Enero al 31 de Marzo de 2024</t>
  </si>
  <si>
    <t>Casa de la Cultura Fray Nicolás P. Navarrete del Municipio de Santiago Maravatío, Guanajuato.
Estado Analítico del Ejercicio del Presupuesto de Egresos
Clasificación Administrativa
Del 1 de Enero al 31 de Marzo de 2024</t>
  </si>
  <si>
    <t>Casa de la Cultura Fray Nicolás P. Navarrete del Municipio de Santiago Maravatío, Guanajuato.
Estado Analítico del Ejercicio del Presupuesto de Egresos
Clasificación Económica (por Tipo de Gasto)
Del 1 de Enero al 31 de Marzo de 2024</t>
  </si>
  <si>
    <t>Casa de la Cultura Fray Nicolás P. Navarrete del Municipio de Santiago Maravatío, Guanajuato.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</si>
</sst>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vertical="center" wrapText="1"/>
    </xf>
    <xf numFmtId="0" fontId="7" fillId="2" borderId="5" xfId="9" applyFont="1" applyFill="1" applyBorder="1" applyAlignment="1">
      <alignment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vertical="center" wrapTex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/>
    <xf numFmtId="4" fontId="3" fillId="0" borderId="6" xfId="0" applyNumberFormat="1" applyFont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7" fillId="0" borderId="12" xfId="0" applyFont="1" applyFill="1" applyBorder="1" applyAlignment="1">
      <alignment horizontal="left" vertical="center"/>
    </xf>
    <xf numFmtId="0" fontId="0" fillId="0" borderId="10" xfId="0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Fill="1" applyBorder="1" applyProtection="1">
      <protection locked="0"/>
    </xf>
    <xf numFmtId="0" fontId="3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zoomScaleNormal="100" workbookViewId="0">
      <selection activeCell="B14" sqref="B14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8" t="s">
        <v>143</v>
      </c>
      <c r="B1" s="48"/>
      <c r="C1" s="48"/>
      <c r="D1" s="48"/>
      <c r="E1" s="48"/>
      <c r="F1" s="48"/>
      <c r="G1" s="49"/>
    </row>
    <row r="2" spans="1:8" x14ac:dyDescent="0.2">
      <c r="A2" s="28"/>
      <c r="B2" s="50" t="s">
        <v>62</v>
      </c>
      <c r="C2" s="48"/>
      <c r="D2" s="48"/>
      <c r="E2" s="48"/>
      <c r="F2" s="49"/>
      <c r="G2" s="51" t="s">
        <v>61</v>
      </c>
    </row>
    <row r="3" spans="1:8" ht="24.9" customHeight="1" x14ac:dyDescent="0.2">
      <c r="A3" s="31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2"/>
    </row>
    <row r="4" spans="1:8" x14ac:dyDescent="0.2">
      <c r="A4" s="2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18" t="s">
        <v>63</v>
      </c>
      <c r="B5" s="13">
        <f>SUM(B6:B12)</f>
        <v>1639676.48</v>
      </c>
      <c r="C5" s="13">
        <f>SUM(C6:C12)</f>
        <v>0</v>
      </c>
      <c r="D5" s="13">
        <f>B5+C5</f>
        <v>1639676.48</v>
      </c>
      <c r="E5" s="13">
        <f>SUM(E6:E12)</f>
        <v>375568.99</v>
      </c>
      <c r="F5" s="13">
        <f>SUM(F6:F12)</f>
        <v>375568.99</v>
      </c>
      <c r="G5" s="13">
        <f>D5-E5</f>
        <v>1264107.49</v>
      </c>
    </row>
    <row r="6" spans="1:8" x14ac:dyDescent="0.2">
      <c r="A6" s="20" t="s">
        <v>67</v>
      </c>
      <c r="B6" s="45">
        <v>1313458.23</v>
      </c>
      <c r="C6" s="45">
        <v>0</v>
      </c>
      <c r="D6" s="6">
        <f t="shared" ref="D6:D69" si="0">B6+C6</f>
        <v>1313458.23</v>
      </c>
      <c r="E6" s="45">
        <v>327681.36</v>
      </c>
      <c r="F6" s="45">
        <v>327681.36</v>
      </c>
      <c r="G6" s="6">
        <f t="shared" ref="G6:G69" si="1">D6-E6</f>
        <v>985776.87</v>
      </c>
      <c r="H6" s="10">
        <v>1100</v>
      </c>
    </row>
    <row r="7" spans="1:8" x14ac:dyDescent="0.2">
      <c r="A7" s="20" t="s">
        <v>68</v>
      </c>
      <c r="B7" s="45">
        <v>110200</v>
      </c>
      <c r="C7" s="45">
        <v>0</v>
      </c>
      <c r="D7" s="6">
        <f t="shared" si="0"/>
        <v>110200</v>
      </c>
      <c r="E7" s="45">
        <v>21300</v>
      </c>
      <c r="F7" s="45">
        <v>21300</v>
      </c>
      <c r="G7" s="6">
        <f t="shared" si="1"/>
        <v>88900</v>
      </c>
      <c r="H7" s="10">
        <v>1200</v>
      </c>
    </row>
    <row r="8" spans="1:8" x14ac:dyDescent="0.2">
      <c r="A8" s="20" t="s">
        <v>69</v>
      </c>
      <c r="B8" s="45">
        <v>196018.25</v>
      </c>
      <c r="C8" s="45">
        <v>0</v>
      </c>
      <c r="D8" s="6">
        <f t="shared" si="0"/>
        <v>196018.25</v>
      </c>
      <c r="E8" s="45">
        <v>6587.63</v>
      </c>
      <c r="F8" s="45">
        <v>6587.63</v>
      </c>
      <c r="G8" s="6">
        <f t="shared" si="1"/>
        <v>189430.62</v>
      </c>
      <c r="H8" s="10">
        <v>1300</v>
      </c>
    </row>
    <row r="9" spans="1:8" x14ac:dyDescent="0.2">
      <c r="A9" s="20" t="s">
        <v>33</v>
      </c>
      <c r="B9" s="45">
        <v>0</v>
      </c>
      <c r="C9" s="45">
        <v>0</v>
      </c>
      <c r="D9" s="6">
        <f t="shared" si="0"/>
        <v>0</v>
      </c>
      <c r="E9" s="45">
        <v>0</v>
      </c>
      <c r="F9" s="45">
        <v>0</v>
      </c>
      <c r="G9" s="6">
        <f t="shared" si="1"/>
        <v>0</v>
      </c>
      <c r="H9" s="10">
        <v>1400</v>
      </c>
    </row>
    <row r="10" spans="1:8" x14ac:dyDescent="0.2">
      <c r="A10" s="20" t="s">
        <v>70</v>
      </c>
      <c r="B10" s="45">
        <v>20000</v>
      </c>
      <c r="C10" s="45">
        <v>0</v>
      </c>
      <c r="D10" s="6">
        <f t="shared" si="0"/>
        <v>20000</v>
      </c>
      <c r="E10" s="45">
        <v>20000</v>
      </c>
      <c r="F10" s="45">
        <v>20000</v>
      </c>
      <c r="G10" s="6">
        <f t="shared" si="1"/>
        <v>0</v>
      </c>
      <c r="H10" s="10">
        <v>1500</v>
      </c>
    </row>
    <row r="11" spans="1:8" x14ac:dyDescent="0.2">
      <c r="A11" s="20" t="s">
        <v>34</v>
      </c>
      <c r="B11" s="45">
        <v>0</v>
      </c>
      <c r="C11" s="45">
        <v>0</v>
      </c>
      <c r="D11" s="6">
        <f t="shared" si="0"/>
        <v>0</v>
      </c>
      <c r="E11" s="45">
        <v>0</v>
      </c>
      <c r="F11" s="45">
        <v>0</v>
      </c>
      <c r="G11" s="6">
        <f t="shared" si="1"/>
        <v>0</v>
      </c>
      <c r="H11" s="10">
        <v>1600</v>
      </c>
    </row>
    <row r="12" spans="1:8" x14ac:dyDescent="0.2">
      <c r="A12" s="20" t="s">
        <v>71</v>
      </c>
      <c r="B12" s="45">
        <v>0</v>
      </c>
      <c r="C12" s="45">
        <v>0</v>
      </c>
      <c r="D12" s="6">
        <f t="shared" si="0"/>
        <v>0</v>
      </c>
      <c r="E12" s="45">
        <v>0</v>
      </c>
      <c r="F12" s="45">
        <v>0</v>
      </c>
      <c r="G12" s="6">
        <f t="shared" si="1"/>
        <v>0</v>
      </c>
      <c r="H12" s="10">
        <v>1700</v>
      </c>
    </row>
    <row r="13" spans="1:8" x14ac:dyDescent="0.2">
      <c r="A13" s="18" t="s">
        <v>127</v>
      </c>
      <c r="B13" s="14">
        <f>SUM(B14:B22)</f>
        <v>226722.68</v>
      </c>
      <c r="C13" s="14">
        <f>SUM(C14:C22)</f>
        <v>0</v>
      </c>
      <c r="D13" s="14">
        <f t="shared" si="0"/>
        <v>226722.68</v>
      </c>
      <c r="E13" s="14">
        <f>SUM(E14:E22)</f>
        <v>21254.29</v>
      </c>
      <c r="F13" s="14">
        <f>SUM(F14:F22)</f>
        <v>21254.29</v>
      </c>
      <c r="G13" s="14">
        <f t="shared" si="1"/>
        <v>205468.38999999998</v>
      </c>
      <c r="H13" s="19">
        <v>0</v>
      </c>
    </row>
    <row r="14" spans="1:8" x14ac:dyDescent="0.2">
      <c r="A14" s="20" t="s">
        <v>72</v>
      </c>
      <c r="B14" s="45">
        <v>64722.68</v>
      </c>
      <c r="C14" s="45">
        <v>0</v>
      </c>
      <c r="D14" s="6">
        <f t="shared" si="0"/>
        <v>64722.68</v>
      </c>
      <c r="E14" s="45">
        <v>3724.29</v>
      </c>
      <c r="F14" s="45">
        <v>3724.29</v>
      </c>
      <c r="G14" s="6">
        <f t="shared" si="1"/>
        <v>60998.39</v>
      </c>
      <c r="H14" s="10">
        <v>2100</v>
      </c>
    </row>
    <row r="15" spans="1:8" x14ac:dyDescent="0.2">
      <c r="A15" s="20" t="s">
        <v>73</v>
      </c>
      <c r="B15" s="45">
        <v>75000</v>
      </c>
      <c r="C15" s="45">
        <v>0</v>
      </c>
      <c r="D15" s="6">
        <f t="shared" si="0"/>
        <v>75000</v>
      </c>
      <c r="E15" s="45">
        <v>9030</v>
      </c>
      <c r="F15" s="45">
        <v>9030</v>
      </c>
      <c r="G15" s="6">
        <f t="shared" si="1"/>
        <v>65970</v>
      </c>
      <c r="H15" s="10">
        <v>2200</v>
      </c>
    </row>
    <row r="16" spans="1:8" x14ac:dyDescent="0.2">
      <c r="A16" s="20" t="s">
        <v>74</v>
      </c>
      <c r="B16" s="45">
        <v>0</v>
      </c>
      <c r="C16" s="45">
        <v>0</v>
      </c>
      <c r="D16" s="6">
        <f t="shared" si="0"/>
        <v>0</v>
      </c>
      <c r="E16" s="45">
        <v>0</v>
      </c>
      <c r="F16" s="45">
        <v>0</v>
      </c>
      <c r="G16" s="6">
        <f t="shared" si="1"/>
        <v>0</v>
      </c>
      <c r="H16" s="10">
        <v>2300</v>
      </c>
    </row>
    <row r="17" spans="1:8" x14ac:dyDescent="0.2">
      <c r="A17" s="20" t="s">
        <v>75</v>
      </c>
      <c r="B17" s="45">
        <v>5000</v>
      </c>
      <c r="C17" s="45">
        <v>0</v>
      </c>
      <c r="D17" s="6">
        <f t="shared" si="0"/>
        <v>5000</v>
      </c>
      <c r="E17" s="45">
        <v>0</v>
      </c>
      <c r="F17" s="45">
        <v>0</v>
      </c>
      <c r="G17" s="6">
        <f t="shared" si="1"/>
        <v>5000</v>
      </c>
      <c r="H17" s="10">
        <v>2400</v>
      </c>
    </row>
    <row r="18" spans="1:8" x14ac:dyDescent="0.2">
      <c r="A18" s="20" t="s">
        <v>76</v>
      </c>
      <c r="B18" s="45">
        <v>0</v>
      </c>
      <c r="C18" s="45">
        <v>0</v>
      </c>
      <c r="D18" s="6">
        <f t="shared" si="0"/>
        <v>0</v>
      </c>
      <c r="E18" s="45">
        <v>0</v>
      </c>
      <c r="F18" s="45">
        <v>0</v>
      </c>
      <c r="G18" s="6">
        <f t="shared" si="1"/>
        <v>0</v>
      </c>
      <c r="H18" s="10">
        <v>2500</v>
      </c>
    </row>
    <row r="19" spans="1:8" x14ac:dyDescent="0.2">
      <c r="A19" s="20" t="s">
        <v>77</v>
      </c>
      <c r="B19" s="45">
        <v>60000</v>
      </c>
      <c r="C19" s="45">
        <v>0</v>
      </c>
      <c r="D19" s="6">
        <f t="shared" si="0"/>
        <v>60000</v>
      </c>
      <c r="E19" s="45">
        <v>8500</v>
      </c>
      <c r="F19" s="45">
        <v>8500</v>
      </c>
      <c r="G19" s="6">
        <f t="shared" si="1"/>
        <v>51500</v>
      </c>
      <c r="H19" s="10">
        <v>2600</v>
      </c>
    </row>
    <row r="20" spans="1:8" x14ac:dyDescent="0.2">
      <c r="A20" s="20" t="s">
        <v>78</v>
      </c>
      <c r="B20" s="45">
        <v>12000</v>
      </c>
      <c r="C20" s="45">
        <v>0</v>
      </c>
      <c r="D20" s="6">
        <f t="shared" si="0"/>
        <v>12000</v>
      </c>
      <c r="E20" s="45">
        <v>0</v>
      </c>
      <c r="F20" s="45">
        <v>0</v>
      </c>
      <c r="G20" s="6">
        <f t="shared" si="1"/>
        <v>12000</v>
      </c>
      <c r="H20" s="10">
        <v>2700</v>
      </c>
    </row>
    <row r="21" spans="1:8" x14ac:dyDescent="0.2">
      <c r="A21" s="20" t="s">
        <v>79</v>
      </c>
      <c r="B21" s="45">
        <v>0</v>
      </c>
      <c r="C21" s="45">
        <v>0</v>
      </c>
      <c r="D21" s="6">
        <f t="shared" si="0"/>
        <v>0</v>
      </c>
      <c r="E21" s="45">
        <v>0</v>
      </c>
      <c r="F21" s="45">
        <v>0</v>
      </c>
      <c r="G21" s="6">
        <f t="shared" si="1"/>
        <v>0</v>
      </c>
      <c r="H21" s="10">
        <v>2800</v>
      </c>
    </row>
    <row r="22" spans="1:8" x14ac:dyDescent="0.2">
      <c r="A22" s="20" t="s">
        <v>80</v>
      </c>
      <c r="B22" s="45">
        <v>10000</v>
      </c>
      <c r="C22" s="45">
        <v>0</v>
      </c>
      <c r="D22" s="6">
        <f t="shared" si="0"/>
        <v>10000</v>
      </c>
      <c r="E22" s="45">
        <v>0</v>
      </c>
      <c r="F22" s="45">
        <v>0</v>
      </c>
      <c r="G22" s="6">
        <f t="shared" si="1"/>
        <v>10000</v>
      </c>
      <c r="H22" s="10">
        <v>2900</v>
      </c>
    </row>
    <row r="23" spans="1:8" x14ac:dyDescent="0.2">
      <c r="A23" s="18" t="s">
        <v>64</v>
      </c>
      <c r="B23" s="14">
        <f>SUM(B24:B32)</f>
        <v>247354.84</v>
      </c>
      <c r="C23" s="14">
        <f>SUM(C24:C32)</f>
        <v>0</v>
      </c>
      <c r="D23" s="14">
        <f t="shared" si="0"/>
        <v>247354.84</v>
      </c>
      <c r="E23" s="14">
        <f>SUM(E24:E32)</f>
        <v>51961.49</v>
      </c>
      <c r="F23" s="14">
        <f>SUM(F24:F32)</f>
        <v>51961.49</v>
      </c>
      <c r="G23" s="14">
        <f t="shared" si="1"/>
        <v>195393.35</v>
      </c>
      <c r="H23" s="19">
        <v>0</v>
      </c>
    </row>
    <row r="24" spans="1:8" x14ac:dyDescent="0.2">
      <c r="A24" s="20" t="s">
        <v>81</v>
      </c>
      <c r="B24" s="45">
        <v>17184</v>
      </c>
      <c r="C24" s="45">
        <v>0</v>
      </c>
      <c r="D24" s="6">
        <f t="shared" si="0"/>
        <v>17184</v>
      </c>
      <c r="E24" s="45">
        <v>4732</v>
      </c>
      <c r="F24" s="45">
        <v>4732</v>
      </c>
      <c r="G24" s="6">
        <f t="shared" si="1"/>
        <v>12452</v>
      </c>
      <c r="H24" s="10">
        <v>3100</v>
      </c>
    </row>
    <row r="25" spans="1:8" x14ac:dyDescent="0.2">
      <c r="A25" s="20" t="s">
        <v>82</v>
      </c>
      <c r="B25" s="45">
        <v>11300</v>
      </c>
      <c r="C25" s="45">
        <v>0</v>
      </c>
      <c r="D25" s="6">
        <f t="shared" si="0"/>
        <v>11300</v>
      </c>
      <c r="E25" s="45">
        <v>0</v>
      </c>
      <c r="F25" s="45">
        <v>0</v>
      </c>
      <c r="G25" s="6">
        <f t="shared" si="1"/>
        <v>11300</v>
      </c>
      <c r="H25" s="10">
        <v>3200</v>
      </c>
    </row>
    <row r="26" spans="1:8" x14ac:dyDescent="0.2">
      <c r="A26" s="20" t="s">
        <v>83</v>
      </c>
      <c r="B26" s="45">
        <v>10000</v>
      </c>
      <c r="C26" s="45">
        <v>0</v>
      </c>
      <c r="D26" s="6">
        <f t="shared" si="0"/>
        <v>10000</v>
      </c>
      <c r="E26" s="45">
        <v>0</v>
      </c>
      <c r="F26" s="45">
        <v>0</v>
      </c>
      <c r="G26" s="6">
        <f t="shared" si="1"/>
        <v>10000</v>
      </c>
      <c r="H26" s="10">
        <v>3300</v>
      </c>
    </row>
    <row r="27" spans="1:8" x14ac:dyDescent="0.2">
      <c r="A27" s="20" t="s">
        <v>84</v>
      </c>
      <c r="B27" s="45">
        <v>12000</v>
      </c>
      <c r="C27" s="45">
        <v>0</v>
      </c>
      <c r="D27" s="6">
        <f t="shared" si="0"/>
        <v>12000</v>
      </c>
      <c r="E27" s="45">
        <v>2213.1799999999998</v>
      </c>
      <c r="F27" s="45">
        <v>2213.1799999999998</v>
      </c>
      <c r="G27" s="6">
        <f t="shared" si="1"/>
        <v>9786.82</v>
      </c>
      <c r="H27" s="10">
        <v>3400</v>
      </c>
    </row>
    <row r="28" spans="1:8" x14ac:dyDescent="0.2">
      <c r="A28" s="20" t="s">
        <v>85</v>
      </c>
      <c r="B28" s="45">
        <v>17972.38</v>
      </c>
      <c r="C28" s="45">
        <v>0</v>
      </c>
      <c r="D28" s="6">
        <f t="shared" si="0"/>
        <v>17972.38</v>
      </c>
      <c r="E28" s="45">
        <v>2155</v>
      </c>
      <c r="F28" s="45">
        <v>2155</v>
      </c>
      <c r="G28" s="6">
        <f t="shared" si="1"/>
        <v>15817.380000000001</v>
      </c>
      <c r="H28" s="10">
        <v>3500</v>
      </c>
    </row>
    <row r="29" spans="1:8" x14ac:dyDescent="0.2">
      <c r="A29" s="20" t="s">
        <v>86</v>
      </c>
      <c r="B29" s="45">
        <v>0</v>
      </c>
      <c r="C29" s="45">
        <v>0</v>
      </c>
      <c r="D29" s="6">
        <f t="shared" si="0"/>
        <v>0</v>
      </c>
      <c r="E29" s="45">
        <v>0</v>
      </c>
      <c r="F29" s="45">
        <v>0</v>
      </c>
      <c r="G29" s="6">
        <f t="shared" si="1"/>
        <v>0</v>
      </c>
      <c r="H29" s="10">
        <v>3600</v>
      </c>
    </row>
    <row r="30" spans="1:8" x14ac:dyDescent="0.2">
      <c r="A30" s="20" t="s">
        <v>87</v>
      </c>
      <c r="B30" s="45">
        <v>15000</v>
      </c>
      <c r="C30" s="45">
        <v>0</v>
      </c>
      <c r="D30" s="6">
        <f t="shared" si="0"/>
        <v>15000</v>
      </c>
      <c r="E30" s="45">
        <v>2012.99</v>
      </c>
      <c r="F30" s="45">
        <v>2012.99</v>
      </c>
      <c r="G30" s="6">
        <f t="shared" si="1"/>
        <v>12987.01</v>
      </c>
      <c r="H30" s="10">
        <v>3700</v>
      </c>
    </row>
    <row r="31" spans="1:8" x14ac:dyDescent="0.2">
      <c r="A31" s="20" t="s">
        <v>88</v>
      </c>
      <c r="B31" s="45">
        <v>116000</v>
      </c>
      <c r="C31" s="45">
        <v>0</v>
      </c>
      <c r="D31" s="6">
        <f t="shared" si="0"/>
        <v>116000</v>
      </c>
      <c r="E31" s="45">
        <v>26821.32</v>
      </c>
      <c r="F31" s="45">
        <v>26821.32</v>
      </c>
      <c r="G31" s="6">
        <f t="shared" si="1"/>
        <v>89178.68</v>
      </c>
      <c r="H31" s="10">
        <v>3800</v>
      </c>
    </row>
    <row r="32" spans="1:8" x14ac:dyDescent="0.2">
      <c r="A32" s="20" t="s">
        <v>18</v>
      </c>
      <c r="B32" s="45">
        <v>47898.46</v>
      </c>
      <c r="C32" s="45">
        <v>0</v>
      </c>
      <c r="D32" s="6">
        <f t="shared" si="0"/>
        <v>47898.46</v>
      </c>
      <c r="E32" s="45">
        <v>14027</v>
      </c>
      <c r="F32" s="45">
        <v>14027</v>
      </c>
      <c r="G32" s="6">
        <f t="shared" si="1"/>
        <v>33871.46</v>
      </c>
      <c r="H32" s="10">
        <v>3900</v>
      </c>
    </row>
    <row r="33" spans="1:8" x14ac:dyDescent="0.2">
      <c r="A33" s="18" t="s">
        <v>128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f>SUM(E34:E42)</f>
        <v>0</v>
      </c>
      <c r="F33" s="14">
        <f>SUM(F34:F42)</f>
        <v>0</v>
      </c>
      <c r="G33" s="14">
        <f t="shared" si="1"/>
        <v>0</v>
      </c>
      <c r="H33" s="19">
        <v>0</v>
      </c>
    </row>
    <row r="34" spans="1:8" x14ac:dyDescent="0.2">
      <c r="A34" s="20" t="s">
        <v>89</v>
      </c>
      <c r="B34" s="45">
        <v>0</v>
      </c>
      <c r="C34" s="45">
        <v>0</v>
      </c>
      <c r="D34" s="6">
        <f t="shared" si="0"/>
        <v>0</v>
      </c>
      <c r="E34" s="42">
        <v>0</v>
      </c>
      <c r="F34" s="42">
        <v>0</v>
      </c>
      <c r="G34" s="6">
        <f t="shared" si="1"/>
        <v>0</v>
      </c>
      <c r="H34" s="10">
        <v>4100</v>
      </c>
    </row>
    <row r="35" spans="1:8" x14ac:dyDescent="0.2">
      <c r="A35" s="20" t="s">
        <v>90</v>
      </c>
      <c r="B35" s="45">
        <v>0</v>
      </c>
      <c r="C35" s="45">
        <v>0</v>
      </c>
      <c r="D35" s="6">
        <f t="shared" si="0"/>
        <v>0</v>
      </c>
      <c r="E35" s="42">
        <v>0</v>
      </c>
      <c r="F35" s="42">
        <v>0</v>
      </c>
      <c r="G35" s="6">
        <f t="shared" si="1"/>
        <v>0</v>
      </c>
      <c r="H35" s="10">
        <v>4200</v>
      </c>
    </row>
    <row r="36" spans="1:8" x14ac:dyDescent="0.2">
      <c r="A36" s="20" t="s">
        <v>91</v>
      </c>
      <c r="B36" s="45">
        <v>0</v>
      </c>
      <c r="C36" s="45">
        <v>0</v>
      </c>
      <c r="D36" s="6">
        <f t="shared" si="0"/>
        <v>0</v>
      </c>
      <c r="E36" s="42">
        <v>0</v>
      </c>
      <c r="F36" s="42">
        <v>0</v>
      </c>
      <c r="G36" s="6">
        <f t="shared" si="1"/>
        <v>0</v>
      </c>
      <c r="H36" s="10">
        <v>4300</v>
      </c>
    </row>
    <row r="37" spans="1:8" x14ac:dyDescent="0.2">
      <c r="A37" s="20" t="s">
        <v>92</v>
      </c>
      <c r="B37" s="45">
        <v>0</v>
      </c>
      <c r="C37" s="45">
        <v>0</v>
      </c>
      <c r="D37" s="6">
        <f t="shared" si="0"/>
        <v>0</v>
      </c>
      <c r="E37" s="42">
        <v>0</v>
      </c>
      <c r="F37" s="42">
        <v>0</v>
      </c>
      <c r="G37" s="6">
        <f t="shared" si="1"/>
        <v>0</v>
      </c>
      <c r="H37" s="10">
        <v>4400</v>
      </c>
    </row>
    <row r="38" spans="1:8" x14ac:dyDescent="0.2">
      <c r="A38" s="20" t="s">
        <v>39</v>
      </c>
      <c r="B38" s="45">
        <v>0</v>
      </c>
      <c r="C38" s="45">
        <v>0</v>
      </c>
      <c r="D38" s="6">
        <f t="shared" si="0"/>
        <v>0</v>
      </c>
      <c r="E38" s="42">
        <v>0</v>
      </c>
      <c r="F38" s="42">
        <v>0</v>
      </c>
      <c r="G38" s="6">
        <f t="shared" si="1"/>
        <v>0</v>
      </c>
      <c r="H38" s="10">
        <v>4500</v>
      </c>
    </row>
    <row r="39" spans="1:8" x14ac:dyDescent="0.2">
      <c r="A39" s="20" t="s">
        <v>93</v>
      </c>
      <c r="B39" s="45">
        <v>0</v>
      </c>
      <c r="C39" s="45">
        <v>0</v>
      </c>
      <c r="D39" s="6">
        <f t="shared" si="0"/>
        <v>0</v>
      </c>
      <c r="E39" s="42">
        <v>0</v>
      </c>
      <c r="F39" s="42">
        <v>0</v>
      </c>
      <c r="G39" s="6">
        <f t="shared" si="1"/>
        <v>0</v>
      </c>
      <c r="H39" s="10">
        <v>4600</v>
      </c>
    </row>
    <row r="40" spans="1:8" x14ac:dyDescent="0.2">
      <c r="A40" s="20" t="s">
        <v>94</v>
      </c>
      <c r="B40" s="45">
        <v>0</v>
      </c>
      <c r="C40" s="45">
        <v>0</v>
      </c>
      <c r="D40" s="6">
        <f t="shared" si="0"/>
        <v>0</v>
      </c>
      <c r="E40" s="42">
        <v>0</v>
      </c>
      <c r="F40" s="42">
        <v>0</v>
      </c>
      <c r="G40" s="6">
        <f t="shared" si="1"/>
        <v>0</v>
      </c>
      <c r="H40" s="10">
        <v>4700</v>
      </c>
    </row>
    <row r="41" spans="1:8" x14ac:dyDescent="0.2">
      <c r="A41" s="20" t="s">
        <v>35</v>
      </c>
      <c r="B41" s="45">
        <v>0</v>
      </c>
      <c r="C41" s="45">
        <v>0</v>
      </c>
      <c r="D41" s="6">
        <f t="shared" si="0"/>
        <v>0</v>
      </c>
      <c r="E41" s="42">
        <v>0</v>
      </c>
      <c r="F41" s="42">
        <v>0</v>
      </c>
      <c r="G41" s="6">
        <f t="shared" si="1"/>
        <v>0</v>
      </c>
      <c r="H41" s="10">
        <v>4800</v>
      </c>
    </row>
    <row r="42" spans="1:8" x14ac:dyDescent="0.2">
      <c r="A42" s="20" t="s">
        <v>95</v>
      </c>
      <c r="B42" s="45">
        <v>0</v>
      </c>
      <c r="C42" s="45">
        <v>0</v>
      </c>
      <c r="D42" s="6">
        <f t="shared" si="0"/>
        <v>0</v>
      </c>
      <c r="E42" s="42">
        <v>0</v>
      </c>
      <c r="F42" s="42">
        <v>0</v>
      </c>
      <c r="G42" s="6">
        <f t="shared" si="1"/>
        <v>0</v>
      </c>
      <c r="H42" s="10">
        <v>4900</v>
      </c>
    </row>
    <row r="43" spans="1:8" x14ac:dyDescent="0.2">
      <c r="A43" s="18" t="s">
        <v>129</v>
      </c>
      <c r="B43" s="14">
        <f>SUM(B44:B52)</f>
        <v>0</v>
      </c>
      <c r="C43" s="14">
        <f>SUM(C44:C52)</f>
        <v>0</v>
      </c>
      <c r="D43" s="14">
        <f t="shared" si="0"/>
        <v>0</v>
      </c>
      <c r="E43" s="14">
        <f>SUM(E44:E52)</f>
        <v>0</v>
      </c>
      <c r="F43" s="14">
        <f>SUM(F44:F52)</f>
        <v>0</v>
      </c>
      <c r="G43" s="14">
        <f t="shared" si="1"/>
        <v>0</v>
      </c>
      <c r="H43" s="19">
        <v>0</v>
      </c>
    </row>
    <row r="44" spans="1:8" x14ac:dyDescent="0.2">
      <c r="A44" s="5" t="s">
        <v>96</v>
      </c>
      <c r="B44" s="43">
        <v>0</v>
      </c>
      <c r="C44" s="43">
        <v>0</v>
      </c>
      <c r="D44" s="6">
        <f t="shared" si="0"/>
        <v>0</v>
      </c>
      <c r="E44" s="44">
        <v>0</v>
      </c>
      <c r="F44" s="44">
        <v>0</v>
      </c>
      <c r="G44" s="6">
        <f t="shared" si="1"/>
        <v>0</v>
      </c>
      <c r="H44" s="10">
        <v>5100</v>
      </c>
    </row>
    <row r="45" spans="1:8" x14ac:dyDescent="0.2">
      <c r="A45" s="20" t="s">
        <v>97</v>
      </c>
      <c r="B45" s="43">
        <v>0</v>
      </c>
      <c r="C45" s="43">
        <v>0</v>
      </c>
      <c r="D45" s="6">
        <f t="shared" si="0"/>
        <v>0</v>
      </c>
      <c r="E45" s="44">
        <v>0</v>
      </c>
      <c r="F45" s="44">
        <v>0</v>
      </c>
      <c r="G45" s="6">
        <f t="shared" si="1"/>
        <v>0</v>
      </c>
      <c r="H45" s="10">
        <v>5200</v>
      </c>
    </row>
    <row r="46" spans="1:8" x14ac:dyDescent="0.2">
      <c r="A46" s="20" t="s">
        <v>98</v>
      </c>
      <c r="B46" s="43">
        <v>0</v>
      </c>
      <c r="C46" s="43">
        <v>0</v>
      </c>
      <c r="D46" s="6">
        <f t="shared" si="0"/>
        <v>0</v>
      </c>
      <c r="E46" s="44">
        <v>0</v>
      </c>
      <c r="F46" s="44">
        <v>0</v>
      </c>
      <c r="G46" s="6">
        <f t="shared" si="1"/>
        <v>0</v>
      </c>
      <c r="H46" s="10">
        <v>5300</v>
      </c>
    </row>
    <row r="47" spans="1:8" x14ac:dyDescent="0.2">
      <c r="A47" s="20" t="s">
        <v>99</v>
      </c>
      <c r="B47" s="43">
        <v>0</v>
      </c>
      <c r="C47" s="43">
        <v>0</v>
      </c>
      <c r="D47" s="6">
        <f t="shared" si="0"/>
        <v>0</v>
      </c>
      <c r="E47" s="44">
        <v>0</v>
      </c>
      <c r="F47" s="44">
        <v>0</v>
      </c>
      <c r="G47" s="6">
        <f t="shared" si="1"/>
        <v>0</v>
      </c>
      <c r="H47" s="10">
        <v>5400</v>
      </c>
    </row>
    <row r="48" spans="1:8" x14ac:dyDescent="0.2">
      <c r="A48" s="20" t="s">
        <v>100</v>
      </c>
      <c r="B48" s="43">
        <v>0</v>
      </c>
      <c r="C48" s="43">
        <v>0</v>
      </c>
      <c r="D48" s="6">
        <f t="shared" si="0"/>
        <v>0</v>
      </c>
      <c r="E48" s="44">
        <v>0</v>
      </c>
      <c r="F48" s="44">
        <v>0</v>
      </c>
      <c r="G48" s="6">
        <f t="shared" si="1"/>
        <v>0</v>
      </c>
      <c r="H48" s="10">
        <v>5500</v>
      </c>
    </row>
    <row r="49" spans="1:8" x14ac:dyDescent="0.2">
      <c r="A49" s="20" t="s">
        <v>101</v>
      </c>
      <c r="B49" s="43">
        <v>0</v>
      </c>
      <c r="C49" s="43">
        <v>0</v>
      </c>
      <c r="D49" s="6">
        <f t="shared" si="0"/>
        <v>0</v>
      </c>
      <c r="E49" s="44">
        <v>0</v>
      </c>
      <c r="F49" s="44">
        <v>0</v>
      </c>
      <c r="G49" s="6">
        <f t="shared" si="1"/>
        <v>0</v>
      </c>
      <c r="H49" s="10">
        <v>5600</v>
      </c>
    </row>
    <row r="50" spans="1:8" x14ac:dyDescent="0.2">
      <c r="A50" s="20" t="s">
        <v>102</v>
      </c>
      <c r="B50" s="43">
        <v>0</v>
      </c>
      <c r="C50" s="43">
        <v>0</v>
      </c>
      <c r="D50" s="6">
        <f t="shared" si="0"/>
        <v>0</v>
      </c>
      <c r="E50" s="44">
        <v>0</v>
      </c>
      <c r="F50" s="44">
        <v>0</v>
      </c>
      <c r="G50" s="6">
        <f t="shared" si="1"/>
        <v>0</v>
      </c>
      <c r="H50" s="10">
        <v>5700</v>
      </c>
    </row>
    <row r="51" spans="1:8" x14ac:dyDescent="0.2">
      <c r="A51" s="20" t="s">
        <v>103</v>
      </c>
      <c r="B51" s="43">
        <v>0</v>
      </c>
      <c r="C51" s="43">
        <v>0</v>
      </c>
      <c r="D51" s="6">
        <f t="shared" si="0"/>
        <v>0</v>
      </c>
      <c r="E51" s="44">
        <v>0</v>
      </c>
      <c r="F51" s="44">
        <v>0</v>
      </c>
      <c r="G51" s="6">
        <f t="shared" si="1"/>
        <v>0</v>
      </c>
      <c r="H51" s="10">
        <v>5800</v>
      </c>
    </row>
    <row r="52" spans="1:8" x14ac:dyDescent="0.2">
      <c r="A52" s="20" t="s">
        <v>104</v>
      </c>
      <c r="B52" s="43">
        <v>0</v>
      </c>
      <c r="C52" s="43">
        <v>0</v>
      </c>
      <c r="D52" s="6">
        <f t="shared" si="0"/>
        <v>0</v>
      </c>
      <c r="E52" s="44">
        <v>0</v>
      </c>
      <c r="F52" s="44">
        <v>0</v>
      </c>
      <c r="G52" s="6">
        <f t="shared" si="1"/>
        <v>0</v>
      </c>
      <c r="H52" s="10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0">
        <v>6100</v>
      </c>
    </row>
    <row r="55" spans="1:8" x14ac:dyDescent="0.2">
      <c r="A55" s="20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0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18" t="s">
        <v>130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0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0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0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0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0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0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18" t="s">
        <v>131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0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0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0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0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0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0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0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55</v>
      </c>
      <c r="B77" s="16">
        <f t="shared" ref="B77:G77" si="4">SUM(B5+B13+B23+B33+B43+B53+B57+B65+B69)</f>
        <v>2113754</v>
      </c>
      <c r="C77" s="16">
        <f t="shared" si="4"/>
        <v>0</v>
      </c>
      <c r="D77" s="16">
        <f t="shared" si="4"/>
        <v>2113754</v>
      </c>
      <c r="E77" s="16">
        <f t="shared" si="4"/>
        <v>448784.76999999996</v>
      </c>
      <c r="F77" s="16">
        <f t="shared" si="4"/>
        <v>448784.76999999996</v>
      </c>
      <c r="G77" s="16">
        <f t="shared" si="4"/>
        <v>1664969.23</v>
      </c>
      <c r="H77" s="27"/>
    </row>
    <row r="78" spans="1:8" x14ac:dyDescent="0.2">
      <c r="H78" s="27"/>
    </row>
    <row r="79" spans="1:8" x14ac:dyDescent="0.2">
      <c r="A79" s="1" t="s">
        <v>125</v>
      </c>
      <c r="H79" s="27"/>
    </row>
    <row r="80" spans="1:8" x14ac:dyDescent="0.2">
      <c r="H80" s="27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50" t="s">
        <v>142</v>
      </c>
      <c r="B1" s="48"/>
      <c r="C1" s="48"/>
      <c r="D1" s="48"/>
      <c r="E1" s="48"/>
      <c r="F1" s="48"/>
      <c r="G1" s="49"/>
    </row>
    <row r="2" spans="1:7" x14ac:dyDescent="0.2">
      <c r="A2" s="28"/>
      <c r="B2" s="50" t="s">
        <v>62</v>
      </c>
      <c r="C2" s="48"/>
      <c r="D2" s="48"/>
      <c r="E2" s="48"/>
      <c r="F2" s="49"/>
      <c r="G2" s="51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2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4"/>
      <c r="B5" s="34"/>
      <c r="C5" s="34"/>
      <c r="D5" s="34"/>
      <c r="E5" s="34"/>
      <c r="F5" s="34"/>
      <c r="G5" s="34"/>
    </row>
    <row r="6" spans="1:7" x14ac:dyDescent="0.2">
      <c r="A6" s="35" t="s">
        <v>0</v>
      </c>
      <c r="B6" s="45">
        <v>2113754</v>
      </c>
      <c r="C6" s="45">
        <v>0</v>
      </c>
      <c r="D6" s="36">
        <f>B6+C6</f>
        <v>2113754</v>
      </c>
      <c r="E6" s="45">
        <v>448784.77</v>
      </c>
      <c r="F6" s="45">
        <v>448784.77</v>
      </c>
      <c r="G6" s="36">
        <f>D6-E6</f>
        <v>1664969.23</v>
      </c>
    </row>
    <row r="7" spans="1:7" x14ac:dyDescent="0.2">
      <c r="A7" s="35"/>
      <c r="B7" s="36"/>
      <c r="C7" s="36"/>
      <c r="D7" s="36"/>
      <c r="E7" s="36"/>
      <c r="F7" s="36"/>
      <c r="G7" s="36"/>
    </row>
    <row r="8" spans="1:7" x14ac:dyDescent="0.2">
      <c r="A8" s="35" t="s">
        <v>1</v>
      </c>
      <c r="B8" s="45">
        <v>0</v>
      </c>
      <c r="C8" s="45">
        <v>0</v>
      </c>
      <c r="D8" s="36">
        <f>B8+C8</f>
        <v>0</v>
      </c>
      <c r="E8" s="42">
        <v>0</v>
      </c>
      <c r="F8" s="42">
        <v>0</v>
      </c>
      <c r="G8" s="36">
        <f>D8-E8</f>
        <v>0</v>
      </c>
    </row>
    <row r="9" spans="1:7" x14ac:dyDescent="0.2">
      <c r="A9" s="35"/>
      <c r="B9" s="36"/>
      <c r="C9" s="36"/>
      <c r="D9" s="36"/>
      <c r="E9" s="36"/>
      <c r="F9" s="36"/>
      <c r="G9" s="36"/>
    </row>
    <row r="10" spans="1:7" x14ac:dyDescent="0.2">
      <c r="A10" s="35" t="s">
        <v>2</v>
      </c>
      <c r="B10" s="36">
        <v>0</v>
      </c>
      <c r="C10" s="36">
        <v>0</v>
      </c>
      <c r="D10" s="36">
        <f>B10+C10</f>
        <v>0</v>
      </c>
      <c r="E10" s="36">
        <v>0</v>
      </c>
      <c r="F10" s="36">
        <v>0</v>
      </c>
      <c r="G10" s="36">
        <f>D10-E10</f>
        <v>0</v>
      </c>
    </row>
    <row r="11" spans="1:7" x14ac:dyDescent="0.2">
      <c r="A11" s="35"/>
      <c r="B11" s="36"/>
      <c r="C11" s="36"/>
      <c r="D11" s="36"/>
      <c r="E11" s="36"/>
      <c r="F11" s="36"/>
      <c r="G11" s="36"/>
    </row>
    <row r="12" spans="1:7" x14ac:dyDescent="0.2">
      <c r="A12" s="35" t="s">
        <v>39</v>
      </c>
      <c r="B12" s="36">
        <v>0</v>
      </c>
      <c r="C12" s="36">
        <v>0</v>
      </c>
      <c r="D12" s="36">
        <f>B12+C12</f>
        <v>0</v>
      </c>
      <c r="E12" s="36">
        <v>0</v>
      </c>
      <c r="F12" s="36">
        <v>0</v>
      </c>
      <c r="G12" s="36">
        <f>D12-E12</f>
        <v>0</v>
      </c>
    </row>
    <row r="13" spans="1:7" x14ac:dyDescent="0.2">
      <c r="A13" s="35"/>
      <c r="B13" s="36"/>
      <c r="C13" s="36"/>
      <c r="D13" s="36"/>
      <c r="E13" s="36"/>
      <c r="F13" s="36"/>
      <c r="G13" s="36"/>
    </row>
    <row r="14" spans="1:7" x14ac:dyDescent="0.2">
      <c r="A14" s="35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x14ac:dyDescent="0.2">
      <c r="A15" s="37" t="s">
        <v>55</v>
      </c>
      <c r="B15" s="17">
        <f t="shared" ref="B15:G15" si="0">SUM(B6+B8+B10+B12+B14)</f>
        <v>2113754</v>
      </c>
      <c r="C15" s="17">
        <f t="shared" si="0"/>
        <v>0</v>
      </c>
      <c r="D15" s="17">
        <f t="shared" si="0"/>
        <v>2113754</v>
      </c>
      <c r="E15" s="17">
        <f t="shared" si="0"/>
        <v>448784.77</v>
      </c>
      <c r="F15" s="17">
        <f t="shared" si="0"/>
        <v>448784.77</v>
      </c>
      <c r="G15" s="17">
        <f t="shared" si="0"/>
        <v>1664969.23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50" t="s">
        <v>141</v>
      </c>
      <c r="B1" s="48"/>
      <c r="C1" s="48"/>
      <c r="D1" s="48"/>
      <c r="E1" s="48"/>
      <c r="F1" s="48"/>
      <c r="G1" s="49"/>
    </row>
    <row r="2" spans="1:7" x14ac:dyDescent="0.2">
      <c r="A2" s="28"/>
      <c r="B2" s="50" t="s">
        <v>62</v>
      </c>
      <c r="C2" s="48"/>
      <c r="D2" s="48"/>
      <c r="E2" s="48"/>
      <c r="F2" s="49"/>
      <c r="G2" s="51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2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33" t="s">
        <v>133</v>
      </c>
      <c r="B6" s="45">
        <v>2113754</v>
      </c>
      <c r="C6" s="45">
        <v>0</v>
      </c>
      <c r="D6" s="6">
        <f>B6+C6</f>
        <v>2113754</v>
      </c>
      <c r="E6" s="45">
        <v>448784.77</v>
      </c>
      <c r="F6" s="45">
        <v>448784.77</v>
      </c>
      <c r="G6" s="6">
        <f>D6-E6</f>
        <v>1664969.23</v>
      </c>
    </row>
    <row r="7" spans="1:7" x14ac:dyDescent="0.2">
      <c r="A7" s="33" t="s">
        <v>134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33" t="s">
        <v>50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3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3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3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3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3" t="s">
        <v>135</v>
      </c>
      <c r="B13" s="6"/>
      <c r="C13" s="6"/>
      <c r="D13" s="6"/>
      <c r="E13" s="6"/>
      <c r="F13" s="6"/>
      <c r="G13" s="6"/>
    </row>
    <row r="14" spans="1:7" x14ac:dyDescent="0.2">
      <c r="A14" s="33" t="s">
        <v>136</v>
      </c>
      <c r="B14" s="6"/>
      <c r="C14" s="6"/>
      <c r="D14" s="6"/>
      <c r="E14" s="6"/>
      <c r="F14" s="6"/>
      <c r="G14" s="6"/>
    </row>
    <row r="15" spans="1:7" x14ac:dyDescent="0.2">
      <c r="A15" s="23"/>
      <c r="B15" s="6"/>
      <c r="C15" s="6"/>
      <c r="D15" s="6"/>
      <c r="E15" s="6"/>
      <c r="F15" s="6"/>
      <c r="G15" s="6"/>
    </row>
    <row r="16" spans="1:7" x14ac:dyDescent="0.2">
      <c r="A16" s="12" t="s">
        <v>55</v>
      </c>
      <c r="B16" s="17">
        <f t="shared" ref="B16:G16" si="2">SUM(B6:B15)</f>
        <v>2113754</v>
      </c>
      <c r="C16" s="17">
        <f t="shared" si="2"/>
        <v>0</v>
      </c>
      <c r="D16" s="17">
        <f t="shared" si="2"/>
        <v>2113754</v>
      </c>
      <c r="E16" s="17">
        <f t="shared" si="2"/>
        <v>448784.77</v>
      </c>
      <c r="F16" s="17">
        <f t="shared" si="2"/>
        <v>448784.77</v>
      </c>
      <c r="G16" s="17">
        <f t="shared" si="2"/>
        <v>1664969.23</v>
      </c>
    </row>
    <row r="19" spans="1:7" ht="45" customHeight="1" x14ac:dyDescent="0.2">
      <c r="A19" s="50" t="s">
        <v>140</v>
      </c>
      <c r="B19" s="48"/>
      <c r="C19" s="48"/>
      <c r="D19" s="48"/>
      <c r="E19" s="48"/>
      <c r="F19" s="48"/>
      <c r="G19" s="49"/>
    </row>
    <row r="20" spans="1:7" x14ac:dyDescent="0.2">
      <c r="A20" s="28"/>
      <c r="B20" s="50" t="s">
        <v>62</v>
      </c>
      <c r="C20" s="48"/>
      <c r="D20" s="48"/>
      <c r="E20" s="48"/>
      <c r="F20" s="49"/>
      <c r="G20" s="51" t="s">
        <v>61</v>
      </c>
    </row>
    <row r="21" spans="1:7" ht="20.399999999999999" x14ac:dyDescent="0.2">
      <c r="A21" s="31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52"/>
    </row>
    <row r="22" spans="1:7" x14ac:dyDescent="0.2">
      <c r="A22" s="29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24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4" t="s">
        <v>9</v>
      </c>
      <c r="B24" s="6">
        <v>0</v>
      </c>
      <c r="C24" s="6">
        <v>0</v>
      </c>
      <c r="D24" s="6">
        <f t="shared" ref="D24:D26" si="3">B24+C24</f>
        <v>0</v>
      </c>
      <c r="E24" s="6">
        <v>0</v>
      </c>
      <c r="F24" s="6">
        <v>0</v>
      </c>
      <c r="G24" s="6">
        <f t="shared" ref="G24:G26" si="4">D24-E24</f>
        <v>0</v>
      </c>
    </row>
    <row r="25" spans="1:7" x14ac:dyDescent="0.2">
      <c r="A25" s="24" t="s">
        <v>10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24" t="s">
        <v>126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12" t="s">
        <v>55</v>
      </c>
      <c r="B27" s="17">
        <f t="shared" ref="B27:G27" si="5">SUM(B23:B26)</f>
        <v>0</v>
      </c>
      <c r="C27" s="17">
        <f t="shared" si="5"/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</row>
    <row r="30" spans="1:7" ht="45" customHeight="1" x14ac:dyDescent="0.2">
      <c r="A30" s="50" t="s">
        <v>139</v>
      </c>
      <c r="B30" s="48"/>
      <c r="C30" s="48"/>
      <c r="D30" s="48"/>
      <c r="E30" s="48"/>
      <c r="F30" s="48"/>
      <c r="G30" s="49"/>
    </row>
    <row r="31" spans="1:7" x14ac:dyDescent="0.2">
      <c r="A31" s="28"/>
      <c r="B31" s="50" t="s">
        <v>62</v>
      </c>
      <c r="C31" s="48"/>
      <c r="D31" s="48"/>
      <c r="E31" s="48"/>
      <c r="F31" s="49"/>
      <c r="G31" s="51" t="s">
        <v>61</v>
      </c>
    </row>
    <row r="32" spans="1:7" ht="20.399999999999999" x14ac:dyDescent="0.2">
      <c r="A32" s="30" t="s">
        <v>56</v>
      </c>
      <c r="B32" s="3" t="s">
        <v>57</v>
      </c>
      <c r="C32" s="3" t="s">
        <v>122</v>
      </c>
      <c r="D32" s="3" t="s">
        <v>58</v>
      </c>
      <c r="E32" s="3" t="s">
        <v>59</v>
      </c>
      <c r="F32" s="3" t="s">
        <v>60</v>
      </c>
      <c r="G32" s="52"/>
    </row>
    <row r="33" spans="1:7" x14ac:dyDescent="0.2">
      <c r="A33" s="32"/>
      <c r="B33" s="4">
        <v>1</v>
      </c>
      <c r="C33" s="4">
        <v>2</v>
      </c>
      <c r="D33" s="4" t="s">
        <v>123</v>
      </c>
      <c r="E33" s="4">
        <v>4</v>
      </c>
      <c r="F33" s="4">
        <v>5</v>
      </c>
      <c r="G33" s="4" t="s">
        <v>124</v>
      </c>
    </row>
    <row r="34" spans="1:7" x14ac:dyDescent="0.2">
      <c r="A34" s="25" t="s">
        <v>12</v>
      </c>
      <c r="B34" s="45">
        <v>2113754</v>
      </c>
      <c r="C34" s="45">
        <v>0</v>
      </c>
      <c r="D34" s="6">
        <f t="shared" ref="D34:D40" si="6">B34+C34</f>
        <v>2113754</v>
      </c>
      <c r="E34" s="45">
        <v>448784.77</v>
      </c>
      <c r="F34" s="45">
        <v>448784.77</v>
      </c>
      <c r="G34" s="6">
        <f t="shared" ref="G34:G40" si="7">D34-E34</f>
        <v>1664969.23</v>
      </c>
    </row>
    <row r="35" spans="1:7" x14ac:dyDescent="0.2">
      <c r="A35" s="25" t="s">
        <v>11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20.399999999999999" x14ac:dyDescent="0.2">
      <c r="A36" s="25" t="s">
        <v>13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5" t="s">
        <v>25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ht="11.25" customHeight="1" x14ac:dyDescent="0.2">
      <c r="A38" s="25" t="s">
        <v>26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5" t="s">
        <v>132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5" t="s">
        <v>14</v>
      </c>
      <c r="B40" s="6">
        <v>0</v>
      </c>
      <c r="C40" s="6">
        <v>0</v>
      </c>
      <c r="D40" s="6">
        <f t="shared" si="6"/>
        <v>0</v>
      </c>
      <c r="E40" s="6">
        <v>0</v>
      </c>
      <c r="F40" s="6">
        <v>0</v>
      </c>
      <c r="G40" s="6">
        <f t="shared" si="7"/>
        <v>0</v>
      </c>
    </row>
    <row r="41" spans="1:7" x14ac:dyDescent="0.2">
      <c r="A41" s="12" t="s">
        <v>55</v>
      </c>
      <c r="B41" s="17">
        <f>SUM(B34:B40)</f>
        <v>2113754</v>
      </c>
      <c r="C41" s="17">
        <f>SUM(C34:C40)</f>
        <v>0</v>
      </c>
      <c r="D41" s="17">
        <f>SUM(D34:D40)</f>
        <v>2113754</v>
      </c>
      <c r="E41" s="17">
        <f t="shared" ref="E41:G41" si="8">SUM(E34:E40)</f>
        <v>448784.77</v>
      </c>
      <c r="F41" s="17">
        <f t="shared" si="8"/>
        <v>448784.77</v>
      </c>
      <c r="G41" s="17">
        <f t="shared" si="8"/>
        <v>1664969.23</v>
      </c>
    </row>
    <row r="43" spans="1:7" x14ac:dyDescent="0.2">
      <c r="A43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zoomScale="90" zoomScaleNormal="90" workbookViewId="0">
      <selection sqref="A1:G1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50" t="s">
        <v>138</v>
      </c>
      <c r="B1" s="48"/>
      <c r="C1" s="48"/>
      <c r="D1" s="48"/>
      <c r="E1" s="48"/>
      <c r="F1" s="48"/>
      <c r="G1" s="49"/>
    </row>
    <row r="2" spans="1:7" x14ac:dyDescent="0.2">
      <c r="A2" s="28"/>
      <c r="B2" s="50" t="s">
        <v>62</v>
      </c>
      <c r="C2" s="48"/>
      <c r="D2" s="48"/>
      <c r="E2" s="48"/>
      <c r="F2" s="49"/>
      <c r="G2" s="51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2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9"/>
      <c r="B5" s="41"/>
      <c r="C5" s="41"/>
      <c r="D5" s="41"/>
      <c r="E5" s="41"/>
      <c r="F5" s="41"/>
      <c r="G5" s="41"/>
    </row>
    <row r="6" spans="1:7" x14ac:dyDescent="0.2">
      <c r="A6" s="40" t="s">
        <v>15</v>
      </c>
      <c r="B6" s="38">
        <f t="shared" ref="B6:G6" si="0">SUM(B7:B14)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x14ac:dyDescent="0.2">
      <c r="A7" s="47" t="s">
        <v>40</v>
      </c>
      <c r="B7" s="42">
        <v>0</v>
      </c>
      <c r="C7" s="42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47" t="s">
        <v>16</v>
      </c>
      <c r="B8" s="42">
        <v>0</v>
      </c>
      <c r="C8" s="42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ht="13.2" customHeight="1" x14ac:dyDescent="0.2">
      <c r="A9" s="47" t="s">
        <v>137</v>
      </c>
      <c r="B9" s="42">
        <v>0</v>
      </c>
      <c r="C9" s="42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47" t="s">
        <v>3</v>
      </c>
      <c r="B10" s="42">
        <v>0</v>
      </c>
      <c r="C10" s="42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47" t="s">
        <v>22</v>
      </c>
      <c r="B11" s="42">
        <v>0</v>
      </c>
      <c r="C11" s="42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47" t="s">
        <v>17</v>
      </c>
      <c r="B12" s="42">
        <v>0</v>
      </c>
      <c r="C12" s="42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47" t="s">
        <v>41</v>
      </c>
      <c r="B13" s="42">
        <v>0</v>
      </c>
      <c r="C13" s="42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47" t="s">
        <v>18</v>
      </c>
      <c r="B14" s="42">
        <v>0</v>
      </c>
      <c r="C14" s="42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47"/>
      <c r="B15" s="45"/>
      <c r="C15" s="45"/>
      <c r="D15" s="46"/>
      <c r="E15" s="46"/>
      <c r="F15" s="46"/>
      <c r="G15" s="46"/>
    </row>
    <row r="16" spans="1:7" x14ac:dyDescent="0.2">
      <c r="A16" s="9" t="s">
        <v>19</v>
      </c>
      <c r="B16" s="14">
        <f t="shared" ref="B16:G16" si="3">SUM(B17:B23)</f>
        <v>2113754</v>
      </c>
      <c r="C16" s="14">
        <f t="shared" si="3"/>
        <v>0</v>
      </c>
      <c r="D16" s="14">
        <f t="shared" si="3"/>
        <v>2113754</v>
      </c>
      <c r="E16" s="14">
        <f t="shared" si="3"/>
        <v>448784.77</v>
      </c>
      <c r="F16" s="14">
        <f t="shared" si="3"/>
        <v>448784.77</v>
      </c>
      <c r="G16" s="14">
        <f t="shared" si="3"/>
        <v>1664969.23</v>
      </c>
    </row>
    <row r="17" spans="1:7" x14ac:dyDescent="0.2">
      <c r="A17" s="26" t="s">
        <v>42</v>
      </c>
      <c r="B17" s="42">
        <v>0</v>
      </c>
      <c r="C17" s="42">
        <v>0</v>
      </c>
      <c r="D17" s="6">
        <f>B17+C17</f>
        <v>0</v>
      </c>
      <c r="E17" s="42">
        <v>0</v>
      </c>
      <c r="F17" s="42">
        <v>0</v>
      </c>
      <c r="G17" s="6">
        <f t="shared" ref="G17:G23" si="4">D17-E17</f>
        <v>0</v>
      </c>
    </row>
    <row r="18" spans="1:7" x14ac:dyDescent="0.2">
      <c r="A18" s="26" t="s">
        <v>27</v>
      </c>
      <c r="B18" s="45">
        <v>0</v>
      </c>
      <c r="C18" s="42">
        <v>0</v>
      </c>
      <c r="D18" s="6">
        <f t="shared" ref="D18:D23" si="5">B18+C18</f>
        <v>0</v>
      </c>
      <c r="E18" s="46">
        <v>0</v>
      </c>
      <c r="F18" s="46">
        <v>0</v>
      </c>
      <c r="G18" s="6">
        <f t="shared" si="4"/>
        <v>0</v>
      </c>
    </row>
    <row r="19" spans="1:7" x14ac:dyDescent="0.2">
      <c r="A19" s="26" t="s">
        <v>20</v>
      </c>
      <c r="B19" s="42">
        <v>0</v>
      </c>
      <c r="C19" s="42">
        <v>0</v>
      </c>
      <c r="D19" s="6">
        <f t="shared" si="5"/>
        <v>0</v>
      </c>
      <c r="E19" s="42">
        <v>0</v>
      </c>
      <c r="F19" s="42">
        <v>0</v>
      </c>
      <c r="G19" s="6">
        <f t="shared" si="4"/>
        <v>0</v>
      </c>
    </row>
    <row r="20" spans="1:7" x14ac:dyDescent="0.2">
      <c r="A20" s="26" t="s">
        <v>43</v>
      </c>
      <c r="B20" s="45">
        <v>2113754</v>
      </c>
      <c r="C20" s="45">
        <v>0</v>
      </c>
      <c r="D20" s="6">
        <f t="shared" si="5"/>
        <v>2113754</v>
      </c>
      <c r="E20" s="45">
        <v>448784.77</v>
      </c>
      <c r="F20" s="45">
        <v>448784.77</v>
      </c>
      <c r="G20" s="6">
        <f t="shared" si="4"/>
        <v>1664969.23</v>
      </c>
    </row>
    <row r="21" spans="1:7" x14ac:dyDescent="0.2">
      <c r="A21" s="26" t="s">
        <v>44</v>
      </c>
      <c r="B21" s="42">
        <v>0</v>
      </c>
      <c r="C21" s="42">
        <v>0</v>
      </c>
      <c r="D21" s="6">
        <f t="shared" si="5"/>
        <v>0</v>
      </c>
      <c r="E21" s="42">
        <v>0</v>
      </c>
      <c r="F21" s="42">
        <v>0</v>
      </c>
      <c r="G21" s="6">
        <f t="shared" si="4"/>
        <v>0</v>
      </c>
    </row>
    <row r="22" spans="1:7" x14ac:dyDescent="0.2">
      <c r="A22" s="26" t="s">
        <v>45</v>
      </c>
      <c r="B22" s="42">
        <v>0</v>
      </c>
      <c r="C22" s="42">
        <v>0</v>
      </c>
      <c r="D22" s="6">
        <f t="shared" si="5"/>
        <v>0</v>
      </c>
      <c r="E22" s="42">
        <v>0</v>
      </c>
      <c r="F22" s="42">
        <v>0</v>
      </c>
      <c r="G22" s="6">
        <f t="shared" si="4"/>
        <v>0</v>
      </c>
    </row>
    <row r="23" spans="1:7" x14ac:dyDescent="0.2">
      <c r="A23" s="26" t="s">
        <v>4</v>
      </c>
      <c r="B23" s="42">
        <v>0</v>
      </c>
      <c r="C23" s="42">
        <v>0</v>
      </c>
      <c r="D23" s="6">
        <f t="shared" si="5"/>
        <v>0</v>
      </c>
      <c r="E23" s="42">
        <v>0</v>
      </c>
      <c r="F23" s="42">
        <v>0</v>
      </c>
      <c r="G23" s="6">
        <f t="shared" si="4"/>
        <v>0</v>
      </c>
    </row>
    <row r="24" spans="1:7" x14ac:dyDescent="0.2">
      <c r="A24" s="26"/>
      <c r="B24" s="45"/>
      <c r="C24" s="45"/>
      <c r="D24" s="46"/>
      <c r="E24" s="45"/>
      <c r="F24" s="45"/>
      <c r="G24" s="46"/>
    </row>
    <row r="25" spans="1:7" x14ac:dyDescent="0.2">
      <c r="A25" s="9" t="s">
        <v>46</v>
      </c>
      <c r="B25" s="14">
        <f t="shared" ref="B25:G25" si="6">SUM(B26:B34)</f>
        <v>0</v>
      </c>
      <c r="C25" s="14">
        <f t="shared" si="6"/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</row>
    <row r="26" spans="1:7" x14ac:dyDescent="0.2">
      <c r="A26" s="26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26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6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6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6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6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6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6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6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6"/>
      <c r="B35" s="46"/>
      <c r="C35" s="46"/>
      <c r="D35" s="46"/>
      <c r="E35" s="46"/>
      <c r="F35" s="46"/>
      <c r="G35" s="46"/>
    </row>
    <row r="36" spans="1:7" x14ac:dyDescent="0.2">
      <c r="A36" s="9" t="s">
        <v>31</v>
      </c>
      <c r="B36" s="14">
        <f t="shared" ref="B36:G36" si="9">SUM(B37:B40)</f>
        <v>0</v>
      </c>
      <c r="C36" s="14">
        <f t="shared" si="9"/>
        <v>0</v>
      </c>
      <c r="D36" s="14">
        <f t="shared" si="9"/>
        <v>0</v>
      </c>
      <c r="E36" s="14">
        <f t="shared" si="9"/>
        <v>0</v>
      </c>
      <c r="F36" s="14">
        <f t="shared" si="9"/>
        <v>0</v>
      </c>
      <c r="G36" s="14">
        <f t="shared" si="9"/>
        <v>0</v>
      </c>
    </row>
    <row r="37" spans="1:7" ht="11.25" customHeight="1" x14ac:dyDescent="0.2">
      <c r="A37" s="26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0.399999999999999" x14ac:dyDescent="0.2">
      <c r="A38" s="26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6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6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6"/>
      <c r="B41" s="46"/>
      <c r="C41" s="46"/>
      <c r="D41" s="46"/>
      <c r="E41" s="46"/>
      <c r="F41" s="46"/>
      <c r="G41" s="46"/>
    </row>
    <row r="42" spans="1:7" x14ac:dyDescent="0.2">
      <c r="A42" s="12" t="s">
        <v>55</v>
      </c>
      <c r="B42" s="17">
        <f t="shared" ref="B42:G42" si="12">SUM(B36+B25+B16+B6)</f>
        <v>2113754</v>
      </c>
      <c r="C42" s="17">
        <f t="shared" si="12"/>
        <v>0</v>
      </c>
      <c r="D42" s="17">
        <f t="shared" si="12"/>
        <v>2113754</v>
      </c>
      <c r="E42" s="17">
        <f t="shared" si="12"/>
        <v>448784.77</v>
      </c>
      <c r="F42" s="17">
        <f t="shared" si="12"/>
        <v>448784.77</v>
      </c>
      <c r="G42" s="17">
        <f t="shared" si="12"/>
        <v>1664969.23</v>
      </c>
    </row>
    <row r="43" spans="1:7" x14ac:dyDescent="0.2">
      <c r="A43" s="8"/>
      <c r="B43" s="8"/>
      <c r="C43" s="8"/>
      <c r="D43" s="8"/>
      <c r="E43" s="8"/>
      <c r="F43" s="8"/>
      <c r="G43" s="8"/>
    </row>
    <row r="44" spans="1:7" x14ac:dyDescent="0.2">
      <c r="A44" s="8" t="s">
        <v>125</v>
      </c>
      <c r="B44" s="8"/>
      <c r="C44" s="8"/>
      <c r="D44" s="8"/>
      <c r="E44" s="8"/>
      <c r="F44" s="8"/>
      <c r="G44" s="8"/>
    </row>
    <row r="45" spans="1:7" x14ac:dyDescent="0.2">
      <c r="A45" s="8"/>
      <c r="B45" s="8"/>
      <c r="C45" s="8"/>
      <c r="D45" s="8"/>
      <c r="E45" s="8"/>
      <c r="F45" s="8"/>
      <c r="G45" s="8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2024-04-30T15:57:01Z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