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ANUAL 2024 PARAMUNICIPALES\PARA PUBLICAR\DIF 4TO INFORME 2024\INFORMACION PRESUPUESTAL\"/>
    </mc:Choice>
  </mc:AlternateContent>
  <xr:revisionPtr revIDLastSave="0" documentId="8_{D34C5994-55B6-42EB-A21F-A265D8E5270B}" xr6:coauthVersionLast="45" xr6:coauthVersionMax="45" xr10:uidLastSave="{00000000-0000-0000-0000-000000000000}"/>
  <bookViews>
    <workbookView xWindow="-120" yWindow="-120" windowWidth="29040" windowHeight="15840" xr2:uid="{23385A24-E28F-4C79-9D86-DF7A4F4D3C8D}"/>
  </bookViews>
  <sheets>
    <sheet name="COG" sheetId="1" r:id="rId1"/>
  </sheets>
  <definedNames>
    <definedName name="_xlnm._FilterDatabase" localSheetId="0" hidden="1">COG!$A$3:$G$76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D5" i="1" s="1"/>
  <c r="C5" i="1"/>
  <c r="E5" i="1"/>
  <c r="F5" i="1"/>
  <c r="D6" i="1"/>
  <c r="G6" i="1"/>
  <c r="D7" i="1"/>
  <c r="G7" i="1" s="1"/>
  <c r="D8" i="1"/>
  <c r="G8" i="1" s="1"/>
  <c r="D9" i="1"/>
  <c r="G9" i="1"/>
  <c r="D10" i="1"/>
  <c r="G10" i="1"/>
  <c r="D11" i="1"/>
  <c r="G11" i="1" s="1"/>
  <c r="D12" i="1"/>
  <c r="G12" i="1" s="1"/>
  <c r="B13" i="1"/>
  <c r="D13" i="1" s="1"/>
  <c r="G13" i="1" s="1"/>
  <c r="C13" i="1"/>
  <c r="E13" i="1"/>
  <c r="F13" i="1"/>
  <c r="D14" i="1"/>
  <c r="G14" i="1" s="1"/>
  <c r="D15" i="1"/>
  <c r="G15" i="1"/>
  <c r="D16" i="1"/>
  <c r="G16" i="1"/>
  <c r="D17" i="1"/>
  <c r="G17" i="1" s="1"/>
  <c r="D18" i="1"/>
  <c r="G18" i="1" s="1"/>
  <c r="D19" i="1"/>
  <c r="G19" i="1"/>
  <c r="D20" i="1"/>
  <c r="G20" i="1"/>
  <c r="D21" i="1"/>
  <c r="G21" i="1" s="1"/>
  <c r="D22" i="1"/>
  <c r="G22" i="1" s="1"/>
  <c r="B23" i="1"/>
  <c r="D23" i="1" s="1"/>
  <c r="G23" i="1" s="1"/>
  <c r="C23" i="1"/>
  <c r="E23" i="1"/>
  <c r="F23" i="1"/>
  <c r="D24" i="1"/>
  <c r="G24" i="1" s="1"/>
  <c r="D25" i="1"/>
  <c r="G25" i="1"/>
  <c r="D26" i="1"/>
  <c r="G26" i="1"/>
  <c r="D27" i="1"/>
  <c r="G27" i="1" s="1"/>
  <c r="D28" i="1"/>
  <c r="G28" i="1" s="1"/>
  <c r="D29" i="1"/>
  <c r="G29" i="1"/>
  <c r="D30" i="1"/>
  <c r="G30" i="1"/>
  <c r="D31" i="1"/>
  <c r="G31" i="1" s="1"/>
  <c r="D32" i="1"/>
  <c r="G32" i="1" s="1"/>
  <c r="B33" i="1"/>
  <c r="D33" i="1" s="1"/>
  <c r="G33" i="1" s="1"/>
  <c r="C33" i="1"/>
  <c r="E33" i="1"/>
  <c r="F33" i="1"/>
  <c r="D34" i="1"/>
  <c r="G34" i="1" s="1"/>
  <c r="D35" i="1"/>
  <c r="G35" i="1"/>
  <c r="D36" i="1"/>
  <c r="G36" i="1"/>
  <c r="D37" i="1"/>
  <c r="G37" i="1" s="1"/>
  <c r="D38" i="1"/>
  <c r="G38" i="1" s="1"/>
  <c r="D39" i="1"/>
  <c r="G39" i="1"/>
  <c r="D40" i="1"/>
  <c r="G40" i="1"/>
  <c r="D41" i="1"/>
  <c r="G41" i="1" s="1"/>
  <c r="D42" i="1"/>
  <c r="G42" i="1" s="1"/>
  <c r="B43" i="1"/>
  <c r="D43" i="1" s="1"/>
  <c r="G43" i="1" s="1"/>
  <c r="C43" i="1"/>
  <c r="E43" i="1"/>
  <c r="F43" i="1"/>
  <c r="D44" i="1"/>
  <c r="G44" i="1" s="1"/>
  <c r="D45" i="1"/>
  <c r="G45" i="1"/>
  <c r="D46" i="1"/>
  <c r="G46" i="1"/>
  <c r="D47" i="1"/>
  <c r="G47" i="1" s="1"/>
  <c r="D48" i="1"/>
  <c r="G48" i="1" s="1"/>
  <c r="D49" i="1"/>
  <c r="G49" i="1"/>
  <c r="D50" i="1"/>
  <c r="G50" i="1"/>
  <c r="D51" i="1"/>
  <c r="G51" i="1" s="1"/>
  <c r="D52" i="1"/>
  <c r="G52" i="1" s="1"/>
  <c r="B53" i="1"/>
  <c r="D53" i="1" s="1"/>
  <c r="G53" i="1" s="1"/>
  <c r="C53" i="1"/>
  <c r="E53" i="1"/>
  <c r="F53" i="1"/>
  <c r="D54" i="1"/>
  <c r="G54" i="1" s="1"/>
  <c r="D55" i="1"/>
  <c r="G55" i="1"/>
  <c r="D56" i="1"/>
  <c r="G56" i="1"/>
  <c r="B57" i="1"/>
  <c r="D57" i="1" s="1"/>
  <c r="G57" i="1" s="1"/>
  <c r="C57" i="1"/>
  <c r="E57" i="1"/>
  <c r="F57" i="1"/>
  <c r="D58" i="1"/>
  <c r="G58" i="1"/>
  <c r="D59" i="1"/>
  <c r="G59" i="1" s="1"/>
  <c r="D60" i="1"/>
  <c r="G60" i="1" s="1"/>
  <c r="D61" i="1"/>
  <c r="G61" i="1"/>
  <c r="D62" i="1"/>
  <c r="G62" i="1"/>
  <c r="D63" i="1"/>
  <c r="G63" i="1" s="1"/>
  <c r="D64" i="1"/>
  <c r="G64" i="1" s="1"/>
  <c r="B65" i="1"/>
  <c r="D65" i="1" s="1"/>
  <c r="G65" i="1" s="1"/>
  <c r="C65" i="1"/>
  <c r="E65" i="1"/>
  <c r="F65" i="1"/>
  <c r="D66" i="1"/>
  <c r="G66" i="1" s="1"/>
  <c r="D67" i="1"/>
  <c r="G67" i="1"/>
  <c r="D68" i="1"/>
  <c r="G68" i="1"/>
  <c r="B69" i="1"/>
  <c r="D69" i="1" s="1"/>
  <c r="G69" i="1" s="1"/>
  <c r="C69" i="1"/>
  <c r="E69" i="1"/>
  <c r="F69" i="1"/>
  <c r="D70" i="1"/>
  <c r="G70" i="1"/>
  <c r="D71" i="1"/>
  <c r="G71" i="1" s="1"/>
  <c r="D72" i="1"/>
  <c r="G72" i="1" s="1"/>
  <c r="D73" i="1"/>
  <c r="G73" i="1"/>
  <c r="D74" i="1"/>
  <c r="G74" i="1"/>
  <c r="D75" i="1"/>
  <c r="G75" i="1" s="1"/>
  <c r="D76" i="1"/>
  <c r="G76" i="1" s="1"/>
  <c r="C77" i="1"/>
  <c r="E77" i="1"/>
  <c r="F77" i="1"/>
  <c r="G5" i="1" l="1"/>
  <c r="G77" i="1" s="1"/>
  <c r="D77" i="1"/>
  <c r="B77" i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<sst xmlns="http://schemas.openxmlformats.org/spreadsheetml/2006/main" count="85" uniqueCount="85">
  <si>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</si>
  <si>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</si>
  <si>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</si>
  <si>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</si>
  <si>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</si>
  <si>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</si>
  <si>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</si>
  <si>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</si>
  <si>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</si>
  <si>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</si>
  <si>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</si>
  <si>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</si>
  <si>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</si>
  <si>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</si>
  <si>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</si>
  <si>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</si>
  <si>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</si>
  <si>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</si>
  <si>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</si>
  <si>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</si>
  <si>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</si>
  <si>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</si>
  <si>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</si>
  <si>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</si>
  <si>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</si>
  <si>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</si>
  <si>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</si>
  <si>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</si>
  <si>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</si>
  <si>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</si>
  <si>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</si>
  <si>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</si>
  <si>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</si>
  <si>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</si>
  <si>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</si>
  <si>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</si>
  <si>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</si>
  <si>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</si>
  <si>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</si>
  <si>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</si>
  <si>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</si>
  <si>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</si>
  <si>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</si>
  <si>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</si>
  <si>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</si>
  <si>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</si>
  <si>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</si>
  <si>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</si>
  <si>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</si>
  <si>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</si>
  <si>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</si>
  <si>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</si>
  <si>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</si>
  <si>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</si>
  <si>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</si>
  <si>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</si>
  <si>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</si>
  <si>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</si>
  <si>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</si>
  <si>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</si>
  <si>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</si>
  <si>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</si>
  <si>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</si>
  <si>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</si>
  <si>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</si>
  <si>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</si>
  <si>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</si>
  <si>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</si>
  <si>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</si>
  <si>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</si>
  <si>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</si>
  <si>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</si>
  <si>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</si>
  <si>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</si>
  <si>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</si>
  <si>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</si>
  <si>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</si>
  <si>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</si>
  <si>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</si>
  <si>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</si>
  <si>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</si>
  <si>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</si>
  <si>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</si>
  <si>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</si>
  <si>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para el Desarrollo Integral de la Familia del Municipio de Santiago Maravatío, Gto.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</si>
</sst>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" fillId="0" borderId="5" xfId="0" applyNumberFormat="1" applyFont="1" applyBorder="1" applyProtection="1">
      <protection locked="0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vertical="center" wrapText="1"/>
      <protection locked="0"/>
    </xf>
    <xf numFmtId="0" fontId="1" fillId="2" borderId="12" xfId="1" applyFont="1" applyFill="1" applyBorder="1" applyAlignment="1">
      <alignment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746CC38D-285B-4391-ABE4-2CBCC678D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2CE1-CD5B-4C3A-A782-15C378DD5EC8}">
  <sheetPr>
    <pageSetUpPr fitToPage="1"/>
  </sheetPr>
  <dimension ref="A1:H79"/>
  <sheetViews>
    <sheetView showGridLines="0" tabSelected="1" workbookViewId="0">
      <selection activeCell="A52" sqref="A5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6" t="s">
        <v>84</v>
      </c>
      <c r="B1" s="26"/>
      <c r="C1" s="26"/>
      <c r="D1" s="26"/>
      <c r="E1" s="26"/>
      <c r="F1" s="26"/>
      <c r="G1" s="25"/>
    </row>
    <row r="2" spans="1:8" x14ac:dyDescent="0.2">
      <c r="A2" s="24"/>
      <c r="B2" s="23"/>
      <c r="C2" s="21"/>
      <c r="D2" s="22" t="s">
        <v>83</v>
      </c>
      <c r="E2" s="21"/>
      <c r="F2" s="20"/>
      <c r="G2" s="19" t="s">
        <v>82</v>
      </c>
    </row>
    <row r="3" spans="1:8" ht="24.95" customHeight="1" x14ac:dyDescent="0.2">
      <c r="A3" s="18" t="s">
        <v>81</v>
      </c>
      <c r="B3" s="17" t="s">
        <v>80</v>
      </c>
      <c r="C3" s="17" t="s">
        <v>79</v>
      </c>
      <c r="D3" s="17" t="s">
        <v>78</v>
      </c>
      <c r="E3" s="17" t="s">
        <v>77</v>
      </c>
      <c r="F3" s="17" t="s">
        <v>76</v>
      </c>
      <c r="G3" s="16"/>
    </row>
    <row r="4" spans="1:8" x14ac:dyDescent="0.2">
      <c r="A4" s="15"/>
      <c r="B4" s="14">
        <v>1</v>
      </c>
      <c r="C4" s="14">
        <v>2</v>
      </c>
      <c r="D4" s="14" t="s">
        <v>75</v>
      </c>
      <c r="E4" s="14">
        <v>4</v>
      </c>
      <c r="F4" s="14">
        <v>5</v>
      </c>
      <c r="G4" s="14" t="s">
        <v>74</v>
      </c>
    </row>
    <row r="5" spans="1:8" x14ac:dyDescent="0.2">
      <c r="A5" s="11" t="s">
        <v>73</v>
      </c>
      <c r="B5" s="13">
        <f>SUM(B6:B12)</f>
        <v>5219801.7</v>
      </c>
      <c r="C5" s="13">
        <f>SUM(C6:C12)</f>
        <v>197476.54</v>
      </c>
      <c r="D5" s="13">
        <f>B5+C5</f>
        <v>5417278.2400000002</v>
      </c>
      <c r="E5" s="13">
        <f>SUM(E6:E12)</f>
        <v>5030325.9400000004</v>
      </c>
      <c r="F5" s="13">
        <f>SUM(F6:F12)</f>
        <v>5030325.9400000004</v>
      </c>
      <c r="G5" s="13">
        <f>D5-E5</f>
        <v>386952.29999999981</v>
      </c>
    </row>
    <row r="6" spans="1:8" x14ac:dyDescent="0.2">
      <c r="A6" s="8" t="s">
        <v>72</v>
      </c>
      <c r="B6" s="7">
        <v>4265892</v>
      </c>
      <c r="C6" s="7">
        <v>-231999.32</v>
      </c>
      <c r="D6" s="7">
        <f>B6+C6</f>
        <v>4033892.68</v>
      </c>
      <c r="E6" s="7">
        <v>3872266.15</v>
      </c>
      <c r="F6" s="7">
        <v>3872266.15</v>
      </c>
      <c r="G6" s="7">
        <f>D6-E6</f>
        <v>161626.53000000026</v>
      </c>
      <c r="H6" s="4">
        <v>1100</v>
      </c>
    </row>
    <row r="7" spans="1:8" x14ac:dyDescent="0.2">
      <c r="A7" s="8" t="s">
        <v>71</v>
      </c>
      <c r="B7" s="7">
        <v>147000</v>
      </c>
      <c r="C7" s="7">
        <v>196159.04</v>
      </c>
      <c r="D7" s="7">
        <f>B7+C7</f>
        <v>343159.04000000004</v>
      </c>
      <c r="E7" s="7">
        <v>342015.85</v>
      </c>
      <c r="F7" s="7">
        <v>342015.85</v>
      </c>
      <c r="G7" s="7">
        <f>D7-E7</f>
        <v>1143.1900000000605</v>
      </c>
      <c r="H7" s="4">
        <v>1200</v>
      </c>
    </row>
    <row r="8" spans="1:8" x14ac:dyDescent="0.2">
      <c r="A8" s="8" t="s">
        <v>70</v>
      </c>
      <c r="B8" s="7">
        <v>776909.7</v>
      </c>
      <c r="C8" s="7">
        <v>0</v>
      </c>
      <c r="D8" s="7">
        <f>B8+C8</f>
        <v>776909.7</v>
      </c>
      <c r="E8" s="7">
        <v>555167.96</v>
      </c>
      <c r="F8" s="7">
        <v>555167.96</v>
      </c>
      <c r="G8" s="7">
        <f>D8-E8</f>
        <v>221741.74</v>
      </c>
      <c r="H8" s="4">
        <v>1300</v>
      </c>
    </row>
    <row r="9" spans="1:8" x14ac:dyDescent="0.2">
      <c r="A9" s="8" t="s">
        <v>69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  <c r="H9" s="4">
        <v>1400</v>
      </c>
    </row>
    <row r="10" spans="1:8" x14ac:dyDescent="0.2">
      <c r="A10" s="8" t="s">
        <v>68</v>
      </c>
      <c r="B10" s="7">
        <v>30000</v>
      </c>
      <c r="C10" s="7">
        <v>233316.82</v>
      </c>
      <c r="D10" s="7">
        <f>B10+C10</f>
        <v>263316.82</v>
      </c>
      <c r="E10" s="7">
        <v>260875.98</v>
      </c>
      <c r="F10" s="7">
        <v>260875.98</v>
      </c>
      <c r="G10" s="7">
        <f>D10-E10</f>
        <v>2440.8399999999965</v>
      </c>
      <c r="H10" s="4">
        <v>1500</v>
      </c>
    </row>
    <row r="11" spans="1:8" x14ac:dyDescent="0.2">
      <c r="A11" s="8" t="s">
        <v>67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1600</v>
      </c>
    </row>
    <row r="12" spans="1:8" x14ac:dyDescent="0.2">
      <c r="A12" s="8" t="s">
        <v>66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  <c r="H12" s="4">
        <v>1700</v>
      </c>
    </row>
    <row r="13" spans="1:8" x14ac:dyDescent="0.2">
      <c r="A13" s="11" t="s">
        <v>65</v>
      </c>
      <c r="B13" s="10">
        <f>SUM(B14:B22)</f>
        <v>660108.25</v>
      </c>
      <c r="C13" s="10">
        <f>SUM(C14:C22)</f>
        <v>111000</v>
      </c>
      <c r="D13" s="10">
        <f>B13+C13</f>
        <v>771108.25</v>
      </c>
      <c r="E13" s="10">
        <f>SUM(E14:E22)</f>
        <v>676056.82</v>
      </c>
      <c r="F13" s="10">
        <f>SUM(F14:F22)</f>
        <v>676056.82</v>
      </c>
      <c r="G13" s="10">
        <f>D13-E13</f>
        <v>95051.430000000051</v>
      </c>
      <c r="H13" s="9">
        <v>0</v>
      </c>
    </row>
    <row r="14" spans="1:8" x14ac:dyDescent="0.2">
      <c r="A14" s="8" t="s">
        <v>64</v>
      </c>
      <c r="B14" s="7">
        <v>202108.25</v>
      </c>
      <c r="C14" s="7">
        <v>0</v>
      </c>
      <c r="D14" s="7">
        <f>B14+C14</f>
        <v>202108.25</v>
      </c>
      <c r="E14" s="7">
        <v>185673.38</v>
      </c>
      <c r="F14" s="7">
        <v>185673.38</v>
      </c>
      <c r="G14" s="7">
        <f>D14-E14</f>
        <v>16434.869999999995</v>
      </c>
      <c r="H14" s="4">
        <v>2100</v>
      </c>
    </row>
    <row r="15" spans="1:8" x14ac:dyDescent="0.2">
      <c r="A15" s="8" t="s">
        <v>63</v>
      </c>
      <c r="B15" s="7">
        <v>35000</v>
      </c>
      <c r="C15" s="7">
        <v>20000</v>
      </c>
      <c r="D15" s="7">
        <f>B15+C15</f>
        <v>55000</v>
      </c>
      <c r="E15" s="7">
        <v>35466.53</v>
      </c>
      <c r="F15" s="7">
        <v>35466.53</v>
      </c>
      <c r="G15" s="7">
        <f>D15-E15</f>
        <v>19533.47</v>
      </c>
      <c r="H15" s="4">
        <v>2200</v>
      </c>
    </row>
    <row r="16" spans="1:8" x14ac:dyDescent="0.2">
      <c r="A16" s="8" t="s">
        <v>62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4">
        <v>2300</v>
      </c>
    </row>
    <row r="17" spans="1:8" x14ac:dyDescent="0.2">
      <c r="A17" s="8" t="s">
        <v>61</v>
      </c>
      <c r="B17" s="7">
        <v>10000</v>
      </c>
      <c r="C17" s="7">
        <v>0</v>
      </c>
      <c r="D17" s="7">
        <f>B17+C17</f>
        <v>10000</v>
      </c>
      <c r="E17" s="7">
        <v>9708</v>
      </c>
      <c r="F17" s="7">
        <v>9708</v>
      </c>
      <c r="G17" s="7">
        <f>D17-E17</f>
        <v>292</v>
      </c>
      <c r="H17" s="4">
        <v>2400</v>
      </c>
    </row>
    <row r="18" spans="1:8" x14ac:dyDescent="0.2">
      <c r="A18" s="8" t="s">
        <v>60</v>
      </c>
      <c r="B18" s="7">
        <v>80000</v>
      </c>
      <c r="C18" s="7">
        <v>-20000</v>
      </c>
      <c r="D18" s="7">
        <f>B18+C18</f>
        <v>60000</v>
      </c>
      <c r="E18" s="7">
        <v>45064.75</v>
      </c>
      <c r="F18" s="7">
        <v>45064.75</v>
      </c>
      <c r="G18" s="7">
        <f>D18-E18</f>
        <v>14935.25</v>
      </c>
      <c r="H18" s="4">
        <v>2500</v>
      </c>
    </row>
    <row r="19" spans="1:8" x14ac:dyDescent="0.2">
      <c r="A19" s="8" t="s">
        <v>59</v>
      </c>
      <c r="B19" s="7">
        <v>240000</v>
      </c>
      <c r="C19" s="7">
        <v>99000</v>
      </c>
      <c r="D19" s="7">
        <f>B19+C19</f>
        <v>339000</v>
      </c>
      <c r="E19" s="7">
        <v>320686.08000000002</v>
      </c>
      <c r="F19" s="7">
        <v>320686.08000000002</v>
      </c>
      <c r="G19" s="7">
        <f>D19-E19</f>
        <v>18313.919999999984</v>
      </c>
      <c r="H19" s="4">
        <v>2600</v>
      </c>
    </row>
    <row r="20" spans="1:8" x14ac:dyDescent="0.2">
      <c r="A20" s="8" t="s">
        <v>58</v>
      </c>
      <c r="B20" s="7">
        <v>18000</v>
      </c>
      <c r="C20" s="7">
        <v>0</v>
      </c>
      <c r="D20" s="7">
        <f>B20+C20</f>
        <v>18000</v>
      </c>
      <c r="E20" s="7">
        <v>14453.6</v>
      </c>
      <c r="F20" s="7">
        <v>14453.6</v>
      </c>
      <c r="G20" s="7">
        <f>D20-E20</f>
        <v>3546.3999999999996</v>
      </c>
      <c r="H20" s="4">
        <v>2700</v>
      </c>
    </row>
    <row r="21" spans="1:8" x14ac:dyDescent="0.2">
      <c r="A21" s="8" t="s">
        <v>57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4">
        <v>2800</v>
      </c>
    </row>
    <row r="22" spans="1:8" x14ac:dyDescent="0.2">
      <c r="A22" s="8" t="s">
        <v>56</v>
      </c>
      <c r="B22" s="7">
        <v>75000</v>
      </c>
      <c r="C22" s="7">
        <v>12000</v>
      </c>
      <c r="D22" s="7">
        <f>B22+C22</f>
        <v>87000</v>
      </c>
      <c r="E22" s="7">
        <v>65004.480000000003</v>
      </c>
      <c r="F22" s="7">
        <v>65004.480000000003</v>
      </c>
      <c r="G22" s="7">
        <f>D22-E22</f>
        <v>21995.519999999997</v>
      </c>
      <c r="H22" s="4">
        <v>2900</v>
      </c>
    </row>
    <row r="23" spans="1:8" x14ac:dyDescent="0.2">
      <c r="A23" s="11" t="s">
        <v>55</v>
      </c>
      <c r="B23" s="10">
        <f>SUM(B24:B32)</f>
        <v>659614.05000000005</v>
      </c>
      <c r="C23" s="10">
        <f>SUM(C24:C32)</f>
        <v>3523.4599999999991</v>
      </c>
      <c r="D23" s="10">
        <f>B23+C23</f>
        <v>663137.51</v>
      </c>
      <c r="E23" s="10">
        <f>SUM(E24:E32)</f>
        <v>554159.32000000007</v>
      </c>
      <c r="F23" s="10">
        <f>SUM(F24:F32)</f>
        <v>554159.32000000007</v>
      </c>
      <c r="G23" s="10">
        <f>D23-E23</f>
        <v>108978.18999999994</v>
      </c>
      <c r="H23" s="9">
        <v>0</v>
      </c>
    </row>
    <row r="24" spans="1:8" x14ac:dyDescent="0.2">
      <c r="A24" s="8" t="s">
        <v>54</v>
      </c>
      <c r="B24" s="7">
        <v>54500</v>
      </c>
      <c r="C24" s="7">
        <v>-12000</v>
      </c>
      <c r="D24" s="7">
        <f>B24+C24</f>
        <v>42500</v>
      </c>
      <c r="E24" s="7">
        <v>35983.89</v>
      </c>
      <c r="F24" s="7">
        <v>35983.89</v>
      </c>
      <c r="G24" s="7">
        <f>D24-E24</f>
        <v>6516.1100000000006</v>
      </c>
      <c r="H24" s="4">
        <v>3100</v>
      </c>
    </row>
    <row r="25" spans="1:8" x14ac:dyDescent="0.2">
      <c r="A25" s="8" t="s">
        <v>53</v>
      </c>
      <c r="B25" s="7">
        <v>26000</v>
      </c>
      <c r="C25" s="7">
        <v>0</v>
      </c>
      <c r="D25" s="7">
        <f>B25+C25</f>
        <v>26000</v>
      </c>
      <c r="E25" s="7">
        <v>15999.99</v>
      </c>
      <c r="F25" s="7">
        <v>15999.99</v>
      </c>
      <c r="G25" s="7">
        <f>D25-E25</f>
        <v>10000.01</v>
      </c>
      <c r="H25" s="4">
        <v>3200</v>
      </c>
    </row>
    <row r="26" spans="1:8" x14ac:dyDescent="0.2">
      <c r="A26" s="8" t="s">
        <v>52</v>
      </c>
      <c r="B26" s="7">
        <v>22000</v>
      </c>
      <c r="C26" s="7">
        <v>0</v>
      </c>
      <c r="D26" s="7">
        <f>B26+C26</f>
        <v>22000</v>
      </c>
      <c r="E26" s="7">
        <v>13749.53</v>
      </c>
      <c r="F26" s="7">
        <v>13749.53</v>
      </c>
      <c r="G26" s="7">
        <f>D26-E26</f>
        <v>8250.4699999999993</v>
      </c>
      <c r="H26" s="4">
        <v>3300</v>
      </c>
    </row>
    <row r="27" spans="1:8" x14ac:dyDescent="0.2">
      <c r="A27" s="8" t="s">
        <v>51</v>
      </c>
      <c r="B27" s="7">
        <v>42000</v>
      </c>
      <c r="C27" s="7">
        <v>-19476.54</v>
      </c>
      <c r="D27" s="7">
        <f>B27+C27</f>
        <v>22523.46</v>
      </c>
      <c r="E27" s="7">
        <v>16168.02</v>
      </c>
      <c r="F27" s="7">
        <v>16168.02</v>
      </c>
      <c r="G27" s="7">
        <f>D27-E27</f>
        <v>6355.4399999999987</v>
      </c>
      <c r="H27" s="4">
        <v>3400</v>
      </c>
    </row>
    <row r="28" spans="1:8" x14ac:dyDescent="0.2">
      <c r="A28" s="8" t="s">
        <v>50</v>
      </c>
      <c r="B28" s="7">
        <v>105000</v>
      </c>
      <c r="C28" s="7">
        <v>0</v>
      </c>
      <c r="D28" s="7">
        <f>B28+C28</f>
        <v>105000</v>
      </c>
      <c r="E28" s="7">
        <v>91970.16</v>
      </c>
      <c r="F28" s="7">
        <v>91970.16</v>
      </c>
      <c r="G28" s="7">
        <f>D28-E28</f>
        <v>13029.839999999997</v>
      </c>
      <c r="H28" s="4">
        <v>3500</v>
      </c>
    </row>
    <row r="29" spans="1:8" x14ac:dyDescent="0.2">
      <c r="A29" s="8" t="s">
        <v>49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  <c r="H29" s="4">
        <v>3600</v>
      </c>
    </row>
    <row r="30" spans="1:8" x14ac:dyDescent="0.2">
      <c r="A30" s="8" t="s">
        <v>48</v>
      </c>
      <c r="B30" s="7">
        <v>40000</v>
      </c>
      <c r="C30" s="7">
        <v>0</v>
      </c>
      <c r="D30" s="7">
        <f>B30+C30</f>
        <v>40000</v>
      </c>
      <c r="E30" s="7">
        <v>23726.639999999999</v>
      </c>
      <c r="F30" s="7">
        <v>23726.639999999999</v>
      </c>
      <c r="G30" s="7">
        <f>D30-E30</f>
        <v>16273.36</v>
      </c>
      <c r="H30" s="4">
        <v>3700</v>
      </c>
    </row>
    <row r="31" spans="1:8" x14ac:dyDescent="0.2">
      <c r="A31" s="8" t="s">
        <v>47</v>
      </c>
      <c r="B31" s="7">
        <v>200000</v>
      </c>
      <c r="C31" s="7">
        <v>35000</v>
      </c>
      <c r="D31" s="7">
        <f>B31+C31</f>
        <v>235000</v>
      </c>
      <c r="E31" s="7">
        <v>216811.09</v>
      </c>
      <c r="F31" s="7">
        <v>216811.09</v>
      </c>
      <c r="G31" s="7">
        <f>D31-E31</f>
        <v>18188.910000000003</v>
      </c>
      <c r="H31" s="4">
        <v>3800</v>
      </c>
    </row>
    <row r="32" spans="1:8" x14ac:dyDescent="0.2">
      <c r="A32" s="8" t="s">
        <v>46</v>
      </c>
      <c r="B32" s="7">
        <v>170114.05</v>
      </c>
      <c r="C32" s="7">
        <v>0</v>
      </c>
      <c r="D32" s="7">
        <f>B32+C32</f>
        <v>170114.05</v>
      </c>
      <c r="E32" s="7">
        <v>139750</v>
      </c>
      <c r="F32" s="7">
        <v>139750</v>
      </c>
      <c r="G32" s="7">
        <f>D32-E32</f>
        <v>30364.049999999988</v>
      </c>
      <c r="H32" s="4">
        <v>3900</v>
      </c>
    </row>
    <row r="33" spans="1:8" x14ac:dyDescent="0.2">
      <c r="A33" s="11" t="s">
        <v>45</v>
      </c>
      <c r="B33" s="10">
        <f>SUM(B34:B42)</f>
        <v>429000</v>
      </c>
      <c r="C33" s="10">
        <f>SUM(C34:C42)</f>
        <v>170000</v>
      </c>
      <c r="D33" s="10">
        <f>B33+C33</f>
        <v>599000</v>
      </c>
      <c r="E33" s="10">
        <f>SUM(E34:E42)</f>
        <v>479583.75</v>
      </c>
      <c r="F33" s="10">
        <f>SUM(F34:F42)</f>
        <v>479583.75</v>
      </c>
      <c r="G33" s="10">
        <f>D33-E33</f>
        <v>119416.25</v>
      </c>
      <c r="H33" s="9">
        <v>0</v>
      </c>
    </row>
    <row r="34" spans="1:8" x14ac:dyDescent="0.2">
      <c r="A34" s="8" t="s">
        <v>44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4100</v>
      </c>
    </row>
    <row r="35" spans="1:8" x14ac:dyDescent="0.2">
      <c r="A35" s="8" t="s">
        <v>43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4200</v>
      </c>
    </row>
    <row r="36" spans="1:8" x14ac:dyDescent="0.2">
      <c r="A36" s="8" t="s">
        <v>42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  <c r="H36" s="4">
        <v>4300</v>
      </c>
    </row>
    <row r="37" spans="1:8" x14ac:dyDescent="0.2">
      <c r="A37" s="8" t="s">
        <v>41</v>
      </c>
      <c r="B37" s="7">
        <v>429000</v>
      </c>
      <c r="C37" s="7">
        <v>170000</v>
      </c>
      <c r="D37" s="7">
        <f>B37+C37</f>
        <v>599000</v>
      </c>
      <c r="E37" s="7">
        <v>479583.75</v>
      </c>
      <c r="F37" s="7">
        <v>479583.75</v>
      </c>
      <c r="G37" s="7">
        <f>D37-E37</f>
        <v>119416.25</v>
      </c>
      <c r="H37" s="4">
        <v>4400</v>
      </c>
    </row>
    <row r="38" spans="1:8" x14ac:dyDescent="0.2">
      <c r="A38" s="8" t="s">
        <v>40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4500</v>
      </c>
    </row>
    <row r="39" spans="1:8" x14ac:dyDescent="0.2">
      <c r="A39" s="8" t="s">
        <v>39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4600</v>
      </c>
    </row>
    <row r="40" spans="1:8" x14ac:dyDescent="0.2">
      <c r="A40" s="8" t="s">
        <v>38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4700</v>
      </c>
    </row>
    <row r="41" spans="1:8" x14ac:dyDescent="0.2">
      <c r="A41" s="8" t="s">
        <v>37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4800</v>
      </c>
    </row>
    <row r="42" spans="1:8" x14ac:dyDescent="0.2">
      <c r="A42" s="8" t="s">
        <v>36</v>
      </c>
      <c r="B42" s="7">
        <v>0</v>
      </c>
      <c r="C42" s="7">
        <v>0</v>
      </c>
      <c r="D42" s="7">
        <f>B42+C42</f>
        <v>0</v>
      </c>
      <c r="E42" s="7">
        <v>0</v>
      </c>
      <c r="F42" s="7">
        <v>0</v>
      </c>
      <c r="G42" s="7">
        <f>D42-E42</f>
        <v>0</v>
      </c>
      <c r="H42" s="4">
        <v>4900</v>
      </c>
    </row>
    <row r="43" spans="1:8" x14ac:dyDescent="0.2">
      <c r="A43" s="11" t="s">
        <v>35</v>
      </c>
      <c r="B43" s="10">
        <f>SUM(B44:B52)</f>
        <v>35000</v>
      </c>
      <c r="C43" s="10">
        <f>SUM(C44:C52)</f>
        <v>0</v>
      </c>
      <c r="D43" s="10">
        <f>B43+C43</f>
        <v>35000</v>
      </c>
      <c r="E43" s="10">
        <f>SUM(E44:E52)</f>
        <v>32999.99</v>
      </c>
      <c r="F43" s="10">
        <f>SUM(F44:F52)</f>
        <v>32999.99</v>
      </c>
      <c r="G43" s="10">
        <f>D43-E43</f>
        <v>2000.010000000002</v>
      </c>
      <c r="H43" s="9">
        <v>0</v>
      </c>
    </row>
    <row r="44" spans="1:8" x14ac:dyDescent="0.2">
      <c r="A44" s="12" t="s">
        <v>34</v>
      </c>
      <c r="B44" s="7">
        <v>35000</v>
      </c>
      <c r="C44" s="7">
        <v>0</v>
      </c>
      <c r="D44" s="7">
        <f>B44+C44</f>
        <v>35000</v>
      </c>
      <c r="E44" s="7">
        <v>32999.99</v>
      </c>
      <c r="F44" s="7">
        <v>32999.99</v>
      </c>
      <c r="G44" s="7">
        <f>D44-E44</f>
        <v>2000.010000000002</v>
      </c>
      <c r="H44" s="4">
        <v>5100</v>
      </c>
    </row>
    <row r="45" spans="1:8" x14ac:dyDescent="0.2">
      <c r="A45" s="8" t="s">
        <v>33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5200</v>
      </c>
    </row>
    <row r="46" spans="1:8" x14ac:dyDescent="0.2">
      <c r="A46" s="8" t="s">
        <v>32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5300</v>
      </c>
    </row>
    <row r="47" spans="1:8" x14ac:dyDescent="0.2">
      <c r="A47" s="8" t="s">
        <v>31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5400</v>
      </c>
    </row>
    <row r="48" spans="1:8" x14ac:dyDescent="0.2">
      <c r="A48" s="8" t="s">
        <v>30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5500</v>
      </c>
    </row>
    <row r="49" spans="1:8" x14ac:dyDescent="0.2">
      <c r="A49" s="8" t="s">
        <v>29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5600</v>
      </c>
    </row>
    <row r="50" spans="1:8" x14ac:dyDescent="0.2">
      <c r="A50" s="8" t="s">
        <v>28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5700</v>
      </c>
    </row>
    <row r="51" spans="1:8" x14ac:dyDescent="0.2">
      <c r="A51" s="8" t="s">
        <v>27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5800</v>
      </c>
    </row>
    <row r="52" spans="1:8" x14ac:dyDescent="0.2">
      <c r="A52" s="8" t="s">
        <v>26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  <c r="H52" s="4">
        <v>5900</v>
      </c>
    </row>
    <row r="53" spans="1:8" x14ac:dyDescent="0.2">
      <c r="A53" s="11" t="s">
        <v>25</v>
      </c>
      <c r="B53" s="10">
        <f>SUM(B54:B56)</f>
        <v>0</v>
      </c>
      <c r="C53" s="10">
        <f>SUM(C54:C56)</f>
        <v>0</v>
      </c>
      <c r="D53" s="10">
        <f>B53+C53</f>
        <v>0</v>
      </c>
      <c r="E53" s="10">
        <f>SUM(E54:E56)</f>
        <v>0</v>
      </c>
      <c r="F53" s="10">
        <f>SUM(F54:F56)</f>
        <v>0</v>
      </c>
      <c r="G53" s="10">
        <f>D53-E53</f>
        <v>0</v>
      </c>
      <c r="H53" s="9">
        <v>0</v>
      </c>
    </row>
    <row r="54" spans="1:8" x14ac:dyDescent="0.2">
      <c r="A54" s="8" t="s">
        <v>24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6100</v>
      </c>
    </row>
    <row r="55" spans="1:8" x14ac:dyDescent="0.2">
      <c r="A55" s="8" t="s">
        <v>23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6200</v>
      </c>
    </row>
    <row r="56" spans="1:8" x14ac:dyDescent="0.2">
      <c r="A56" s="8" t="s">
        <v>22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  <c r="H56" s="4">
        <v>6300</v>
      </c>
    </row>
    <row r="57" spans="1:8" x14ac:dyDescent="0.2">
      <c r="A57" s="11" t="s">
        <v>21</v>
      </c>
      <c r="B57" s="10">
        <f>SUM(B58:B64)</f>
        <v>0</v>
      </c>
      <c r="C57" s="10">
        <f>SUM(C58:C64)</f>
        <v>250000</v>
      </c>
      <c r="D57" s="10">
        <f>B57+C57</f>
        <v>250000</v>
      </c>
      <c r="E57" s="10">
        <f>SUM(E58:E64)</f>
        <v>0</v>
      </c>
      <c r="F57" s="10">
        <f>SUM(F58:F64)</f>
        <v>0</v>
      </c>
      <c r="G57" s="10">
        <f>D57-E57</f>
        <v>250000</v>
      </c>
      <c r="H57" s="9">
        <v>0</v>
      </c>
    </row>
    <row r="58" spans="1:8" x14ac:dyDescent="0.2">
      <c r="A58" s="8" t="s">
        <v>20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7100</v>
      </c>
    </row>
    <row r="59" spans="1:8" x14ac:dyDescent="0.2">
      <c r="A59" s="8" t="s">
        <v>19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7200</v>
      </c>
    </row>
    <row r="60" spans="1:8" x14ac:dyDescent="0.2">
      <c r="A60" s="8" t="s">
        <v>18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7300</v>
      </c>
    </row>
    <row r="61" spans="1:8" x14ac:dyDescent="0.2">
      <c r="A61" s="8" t="s">
        <v>17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7400</v>
      </c>
    </row>
    <row r="62" spans="1:8" x14ac:dyDescent="0.2">
      <c r="A62" s="8" t="s">
        <v>16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7500</v>
      </c>
    </row>
    <row r="63" spans="1:8" x14ac:dyDescent="0.2">
      <c r="A63" s="8" t="s">
        <v>15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7600</v>
      </c>
    </row>
    <row r="64" spans="1:8" x14ac:dyDescent="0.2">
      <c r="A64" s="8" t="s">
        <v>14</v>
      </c>
      <c r="B64" s="7">
        <v>0</v>
      </c>
      <c r="C64" s="7">
        <v>250000</v>
      </c>
      <c r="D64" s="7">
        <f>B64+C64</f>
        <v>250000</v>
      </c>
      <c r="E64" s="7">
        <v>0</v>
      </c>
      <c r="F64" s="7">
        <v>0</v>
      </c>
      <c r="G64" s="7">
        <f>D64-E64</f>
        <v>250000</v>
      </c>
      <c r="H64" s="4">
        <v>7900</v>
      </c>
    </row>
    <row r="65" spans="1:8" x14ac:dyDescent="0.2">
      <c r="A65" s="11" t="s">
        <v>13</v>
      </c>
      <c r="B65" s="10">
        <f>SUM(B66:B68)</f>
        <v>0</v>
      </c>
      <c r="C65" s="10">
        <f>SUM(C66:C68)</f>
        <v>0</v>
      </c>
      <c r="D65" s="10">
        <f>B65+C65</f>
        <v>0</v>
      </c>
      <c r="E65" s="10">
        <f>SUM(E66:E68)</f>
        <v>0</v>
      </c>
      <c r="F65" s="10">
        <f>SUM(F66:F68)</f>
        <v>0</v>
      </c>
      <c r="G65" s="10">
        <f>D65-E65</f>
        <v>0</v>
      </c>
      <c r="H65" s="9">
        <v>0</v>
      </c>
    </row>
    <row r="66" spans="1:8" x14ac:dyDescent="0.2">
      <c r="A66" s="8" t="s">
        <v>12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8100</v>
      </c>
    </row>
    <row r="67" spans="1:8" x14ac:dyDescent="0.2">
      <c r="A67" s="8" t="s">
        <v>11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8300</v>
      </c>
    </row>
    <row r="68" spans="1:8" x14ac:dyDescent="0.2">
      <c r="A68" s="8" t="s">
        <v>10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  <c r="H68" s="4">
        <v>8500</v>
      </c>
    </row>
    <row r="69" spans="1:8" x14ac:dyDescent="0.2">
      <c r="A69" s="11" t="s">
        <v>9</v>
      </c>
      <c r="B69" s="10">
        <f>SUM(B70:B76)</f>
        <v>0</v>
      </c>
      <c r="C69" s="10">
        <f>SUM(C70:C76)</f>
        <v>0</v>
      </c>
      <c r="D69" s="10">
        <f>B69+C69</f>
        <v>0</v>
      </c>
      <c r="E69" s="10">
        <f>SUM(E70:E76)</f>
        <v>0</v>
      </c>
      <c r="F69" s="10">
        <f>SUM(F70:F76)</f>
        <v>0</v>
      </c>
      <c r="G69" s="10">
        <f>D69-E69</f>
        <v>0</v>
      </c>
      <c r="H69" s="9">
        <v>0</v>
      </c>
    </row>
    <row r="70" spans="1:8" x14ac:dyDescent="0.2">
      <c r="A70" s="8" t="s">
        <v>8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9100</v>
      </c>
    </row>
    <row r="71" spans="1:8" x14ac:dyDescent="0.2">
      <c r="A71" s="8" t="s">
        <v>7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9200</v>
      </c>
    </row>
    <row r="72" spans="1:8" x14ac:dyDescent="0.2">
      <c r="A72" s="8" t="s">
        <v>6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9300</v>
      </c>
    </row>
    <row r="73" spans="1:8" x14ac:dyDescent="0.2">
      <c r="A73" s="8" t="s">
        <v>5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9400</v>
      </c>
    </row>
    <row r="74" spans="1:8" x14ac:dyDescent="0.2">
      <c r="A74" s="8" t="s">
        <v>4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9500</v>
      </c>
    </row>
    <row r="75" spans="1:8" x14ac:dyDescent="0.2">
      <c r="A75" s="8" t="s">
        <v>3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f>D75-E75</f>
        <v>0</v>
      </c>
      <c r="H75" s="4">
        <v>9600</v>
      </c>
    </row>
    <row r="76" spans="1:8" x14ac:dyDescent="0.2">
      <c r="A76" s="6" t="s">
        <v>2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f>D76-E76</f>
        <v>0</v>
      </c>
      <c r="H76" s="4">
        <v>9900</v>
      </c>
    </row>
    <row r="77" spans="1:8" x14ac:dyDescent="0.2">
      <c r="A77" s="3" t="s">
        <v>1</v>
      </c>
      <c r="B77" s="2">
        <f>SUM(B5+B13+B23+B33+B43+B53+B57+B65+B69)</f>
        <v>7003524</v>
      </c>
      <c r="C77" s="2">
        <f>SUM(C5+C13+C23+C33+C43+C53+C57+C65+C69)</f>
        <v>732000</v>
      </c>
      <c r="D77" s="2">
        <f>SUM(D5+D13+D23+D33+D43+D53+D57+D65+D69)</f>
        <v>7735524</v>
      </c>
      <c r="E77" s="2">
        <f>SUM(E5+E13+E23+E33+E43+E53+E57+E65+E69)</f>
        <v>6773125.8200000012</v>
      </c>
      <c r="F77" s="2">
        <f>SUM(F5+F13+F23+F33+F43+F53+F57+F65+F69)</f>
        <v>6773125.8200000012</v>
      </c>
      <c r="G77" s="2">
        <f>SUM(G5+G13+G23+G33+G43+G53+G57+G65+G69)</f>
        <v>962398.17999999982</v>
      </c>
    </row>
    <row r="79" spans="1:8" x14ac:dyDescent="0.2">
      <c r="A79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2025-10-30T20:41:43Z</dcterms:created>
  <dcterms:modified xsi:type="dcterms:W3CDTF">2025-10-30T20:42:11Z</dcterms:modified>
</cp:coreProperties>
</file>