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60503E90-432C-47D9-A4CD-EB2C02EA87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C65" i="2" s="1"/>
  <c r="B61" i="2"/>
  <c r="B63" i="2" l="1"/>
  <c r="B65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<sst xmlns="http://schemas.openxmlformats.org/spreadsheetml/2006/main" count="58" uniqueCount="50">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</sst>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8" applyFont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6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>
      <alignment horizontal="left" vertical="top" wrapText="1" indent="2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horizontal="left" vertical="top" wrapText="1" indent="3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0" fontId="6" fillId="0" borderId="4" xfId="8" applyFont="1" applyBorder="1" applyAlignment="1">
      <alignment vertical="top" wrapText="1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3" fontId="6" fillId="0" borderId="4" xfId="8" applyNumberFormat="1" applyFont="1" applyBorder="1" applyAlignment="1" applyProtection="1">
      <alignment vertical="top" wrapTex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77D1739-95B4-4650-BC14-580566B91FA2}"/>
    <cellStyle name="Millares 2 2 3" xfId="26" xr:uid="{14B5DC30-D586-4B08-B10C-0D6A30E1AE51}"/>
    <cellStyle name="Millares 2 2 4" xfId="35" xr:uid="{DC4925FD-96A6-40A6-97FE-4A1FE1F662FA}"/>
    <cellStyle name="Millares 2 3" xfId="4" xr:uid="{00000000-0005-0000-0000-000003000000}"/>
    <cellStyle name="Millares 2 3 2" xfId="18" xr:uid="{DCADE653-51E0-414E-9E0B-BB2E0CB8855F}"/>
    <cellStyle name="Millares 2 3 3" xfId="27" xr:uid="{455ECF21-AC84-45B1-8DC7-C390018D5CF5}"/>
    <cellStyle name="Millares 2 3 4" xfId="36" xr:uid="{D05D4F03-A748-4F07-B610-81AFA00F48AD}"/>
    <cellStyle name="Millares 2 4" xfId="16" xr:uid="{2F0D5425-3E68-4AE6-828E-9EF0ABE50A1B}"/>
    <cellStyle name="Millares 2 5" xfId="25" xr:uid="{D8940346-0805-4518-8376-461C08DF9C8C}"/>
    <cellStyle name="Millares 2 6" xfId="34" xr:uid="{31D9A6E9-2921-4530-B602-687D5BDF92C6}"/>
    <cellStyle name="Millares 3" xfId="5" xr:uid="{00000000-0005-0000-0000-000004000000}"/>
    <cellStyle name="Millares 3 2" xfId="19" xr:uid="{26CE8AB8-297D-42F3-97CB-8632EB64BBD1}"/>
    <cellStyle name="Millares 3 3" xfId="28" xr:uid="{290CA813-3357-4D5A-852F-E2CEBB55B74D}"/>
    <cellStyle name="Millares 3 4" xfId="37" xr:uid="{E0EA77BE-D089-4130-8A4B-143649951AFE}"/>
    <cellStyle name="Moneda 2" xfId="6" xr:uid="{00000000-0005-0000-0000-000005000000}"/>
    <cellStyle name="Moneda 2 2" xfId="20" xr:uid="{033953E2-AC24-44DA-B827-A073F10A4DA3}"/>
    <cellStyle name="Moneda 2 3" xfId="29" xr:uid="{A607BBC7-BD8B-45B0-945B-8E83CC0E72F1}"/>
    <cellStyle name="Moneda 2 4" xfId="38" xr:uid="{1BC1AEE3-E561-4292-9A84-DF052D8E8643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227CE7F-403C-45E7-BB24-AA6E7F2C21A0}"/>
    <cellStyle name="Normal 2 4" xfId="30" xr:uid="{5C7E513D-DCA7-46A7-AF1F-6F138B388C6E}"/>
    <cellStyle name="Normal 2 5" xfId="39" xr:uid="{BDAA284C-C3E2-4316-968C-5602577D497F}"/>
    <cellStyle name="Normal 3" xfId="9" xr:uid="{00000000-0005-0000-0000-000009000000}"/>
    <cellStyle name="Normal 3 2" xfId="22" xr:uid="{C9437F95-C181-48DD-8227-02A20734DEE1}"/>
    <cellStyle name="Normal 3 3" xfId="31" xr:uid="{C7D1F076-67C6-4CB4-BBDD-D70619154156}"/>
    <cellStyle name="Normal 3 4" xfId="40" xr:uid="{3B3054C9-215D-43CD-9718-B94C426218A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C5390CF2-0B9D-456C-A4C4-5E8EFA3E71CE}"/>
    <cellStyle name="Normal 6 2 3" xfId="33" xr:uid="{0F0B8780-2B05-4659-9BBB-EB64AD52A49A}"/>
    <cellStyle name="Normal 6 2 4" xfId="42" xr:uid="{E4074B25-C959-46DB-9220-0C5C3E07392E}"/>
    <cellStyle name="Normal 6 3" xfId="23" xr:uid="{973F9EE8-9AEB-4E09-A41E-AFD40A0C4AD2}"/>
    <cellStyle name="Normal 6 4" xfId="32" xr:uid="{7C4165B9-E0F2-44CD-A754-5E714A1706ED}"/>
    <cellStyle name="Normal 6 5" xfId="41" xr:uid="{2489BB2E-D7B0-4C9B-B65F-6118E934D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754380</xdr:colOff>
      <xdr:row>69</xdr:row>
      <xdr:rowOff>121920</xdr:rowOff>
    </xdr:from>
    <xdr:to>
      <xdr:col>2</xdr:col>
      <xdr:colOff>655320</xdr:colOff>
      <xdr:row>75</xdr:row>
      <xdr:rowOff>40005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A523CE6-9F27-4E1A-95D0-97F7C71D2B89}"/>
            </a:ext>
          </a:extLst>
        </xdr:cNvPr>
        <xdr:cNvSpPr txBox="1">
          <a:spLocks noChangeArrowheads="1"/>
        </xdr:cNvSpPr>
      </xdr:nvSpPr>
      <xdr:spPr bwMode="auto">
        <a:xfrm>
          <a:off x="754380" y="108432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281940</xdr:colOff>
      <xdr:row>0</xdr:row>
      <xdr:rowOff>22860</xdr:rowOff>
    </xdr:from>
    <xdr:to>
      <xdr:col>2</xdr:col>
      <xdr:colOff>1333500</xdr:colOff>
      <xdr:row>0</xdr:row>
      <xdr:rowOff>960120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8503AB-A6C7-43B0-9838-CDC5DDFEAFEA}"/>
            </a:ext>
          </a:extLst>
        </xdr:cNvPr>
        <xdr:cNvGrpSpPr/>
      </xdr:nvGrpSpPr>
      <xdr:grpSpPr>
        <a:xfrm>
          <a:off x="281940" y="22860"/>
          <a:ext cx="7277100" cy="937260"/>
          <a:chOff x="-259080" y="-60960"/>
          <a:chExt cx="7277100" cy="93726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59080" y="-60960"/>
            <a:ext cx="1453515" cy="937260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77AE887-EC8F-4BF9-9196-E3EDA89D6B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77840" y="-45720"/>
            <a:ext cx="1440180" cy="914400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1" zoomScaleNormal="100" workbookViewId="0">
      <selection sqref="A1:C7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80.400000000000006" customHeight="1" x14ac:dyDescent="0.2">
      <c r="A1" s="24" t="s">
        <v>49</v>
      </c>
      <c r="B1" s="25"/>
      <c r="C1" s="26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3193948.3899999997</v>
      </c>
      <c r="C4" s="7">
        <f>SUM(C5:C14)</f>
        <v>6803360.9100000001</v>
      </c>
    </row>
    <row r="5" spans="1:3" ht="11.25" customHeight="1" x14ac:dyDescent="0.2">
      <c r="A5" s="8" t="s">
        <v>3</v>
      </c>
      <c r="B5" s="17">
        <v>0</v>
      </c>
      <c r="C5" s="17">
        <v>0</v>
      </c>
    </row>
    <row r="6" spans="1:3" ht="11.25" customHeight="1" x14ac:dyDescent="0.2">
      <c r="A6" s="8" t="s">
        <v>4</v>
      </c>
      <c r="B6" s="17">
        <v>0</v>
      </c>
      <c r="C6" s="17">
        <v>0</v>
      </c>
    </row>
    <row r="7" spans="1:3" ht="11.25" customHeight="1" x14ac:dyDescent="0.2">
      <c r="A7" s="8" t="s">
        <v>5</v>
      </c>
      <c r="B7" s="17">
        <v>0</v>
      </c>
      <c r="C7" s="17">
        <v>0</v>
      </c>
    </row>
    <row r="8" spans="1:3" ht="11.25" customHeight="1" x14ac:dyDescent="0.2">
      <c r="A8" s="8" t="s">
        <v>6</v>
      </c>
      <c r="B8" s="17">
        <v>0</v>
      </c>
      <c r="C8" s="17">
        <v>0</v>
      </c>
    </row>
    <row r="9" spans="1:3" ht="11.25" customHeight="1" x14ac:dyDescent="0.2">
      <c r="A9" s="8" t="s">
        <v>7</v>
      </c>
      <c r="B9" s="17">
        <v>0</v>
      </c>
      <c r="C9" s="17">
        <v>2556.7800000000002</v>
      </c>
    </row>
    <row r="10" spans="1:3" ht="11.25" customHeight="1" x14ac:dyDescent="0.2">
      <c r="A10" s="8" t="s">
        <v>8</v>
      </c>
      <c r="B10" s="17">
        <v>0</v>
      </c>
      <c r="C10" s="17">
        <v>0</v>
      </c>
    </row>
    <row r="11" spans="1:3" ht="11.25" customHeight="1" x14ac:dyDescent="0.2">
      <c r="A11" s="8" t="s">
        <v>9</v>
      </c>
      <c r="B11" s="17">
        <v>82729.34</v>
      </c>
      <c r="C11" s="17">
        <v>139740.5</v>
      </c>
    </row>
    <row r="12" spans="1:3" ht="20.399999999999999" x14ac:dyDescent="0.2">
      <c r="A12" s="8" t="s">
        <v>10</v>
      </c>
      <c r="B12" s="17">
        <v>0</v>
      </c>
      <c r="C12" s="17">
        <v>0</v>
      </c>
    </row>
    <row r="13" spans="1:3" ht="11.25" customHeight="1" x14ac:dyDescent="0.2">
      <c r="A13" s="8" t="s">
        <v>11</v>
      </c>
      <c r="B13" s="17">
        <v>3111219.05</v>
      </c>
      <c r="C13" s="17">
        <v>6661063.6299999999</v>
      </c>
    </row>
    <row r="14" spans="1:3" ht="11.25" customHeight="1" x14ac:dyDescent="0.2">
      <c r="A14" s="8" t="s">
        <v>12</v>
      </c>
      <c r="B14" s="17">
        <v>0</v>
      </c>
      <c r="C14" s="17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3200114.02</v>
      </c>
      <c r="C16" s="15">
        <f>SUM(C17:C32)</f>
        <v>6740125.830000001</v>
      </c>
    </row>
    <row r="17" spans="1:3" ht="11.25" customHeight="1" x14ac:dyDescent="0.2">
      <c r="A17" s="8" t="s">
        <v>14</v>
      </c>
      <c r="B17" s="18">
        <v>2412677.1800000002</v>
      </c>
      <c r="C17" s="18">
        <v>5030325.9400000004</v>
      </c>
    </row>
    <row r="18" spans="1:3" ht="11.25" customHeight="1" x14ac:dyDescent="0.2">
      <c r="A18" s="8" t="s">
        <v>15</v>
      </c>
      <c r="B18" s="18">
        <v>219479.24</v>
      </c>
      <c r="C18" s="18">
        <v>676056.82</v>
      </c>
    </row>
    <row r="19" spans="1:3" ht="11.25" customHeight="1" x14ac:dyDescent="0.2">
      <c r="A19" s="8" t="s">
        <v>16</v>
      </c>
      <c r="B19" s="18">
        <v>421109.35</v>
      </c>
      <c r="C19" s="18">
        <v>554159.31999999995</v>
      </c>
    </row>
    <row r="20" spans="1:3" ht="11.25" customHeight="1" x14ac:dyDescent="0.2">
      <c r="A20" s="8" t="s">
        <v>17</v>
      </c>
      <c r="B20" s="18">
        <v>0</v>
      </c>
      <c r="C20" s="18">
        <v>0</v>
      </c>
    </row>
    <row r="21" spans="1:3" ht="11.25" customHeight="1" x14ac:dyDescent="0.2">
      <c r="A21" s="8" t="s">
        <v>18</v>
      </c>
      <c r="B21" s="18">
        <v>0</v>
      </c>
      <c r="C21" s="18">
        <v>0</v>
      </c>
    </row>
    <row r="22" spans="1:3" ht="11.25" customHeight="1" x14ac:dyDescent="0.2">
      <c r="A22" s="8" t="s">
        <v>19</v>
      </c>
      <c r="B22" s="18">
        <v>0</v>
      </c>
      <c r="C22" s="18">
        <v>0</v>
      </c>
    </row>
    <row r="23" spans="1:3" ht="11.25" customHeight="1" x14ac:dyDescent="0.2">
      <c r="A23" s="8" t="s">
        <v>20</v>
      </c>
      <c r="B23" s="18">
        <v>146848.25</v>
      </c>
      <c r="C23" s="18">
        <v>479583.75</v>
      </c>
    </row>
    <row r="24" spans="1:3" ht="11.25" customHeight="1" x14ac:dyDescent="0.2">
      <c r="A24" s="8" t="s">
        <v>21</v>
      </c>
      <c r="B24" s="18">
        <v>0</v>
      </c>
      <c r="C24" s="18">
        <v>0</v>
      </c>
    </row>
    <row r="25" spans="1:3" ht="11.25" customHeight="1" x14ac:dyDescent="0.2">
      <c r="A25" s="8" t="s">
        <v>22</v>
      </c>
      <c r="B25" s="18">
        <v>0</v>
      </c>
      <c r="C25" s="18">
        <v>0</v>
      </c>
    </row>
    <row r="26" spans="1:3" ht="11.25" customHeight="1" x14ac:dyDescent="0.2">
      <c r="A26" s="8" t="s">
        <v>23</v>
      </c>
      <c r="B26" s="18">
        <v>0</v>
      </c>
      <c r="C26" s="18">
        <v>0</v>
      </c>
    </row>
    <row r="27" spans="1:3" ht="11.25" customHeight="1" x14ac:dyDescent="0.2">
      <c r="A27" s="8" t="s">
        <v>24</v>
      </c>
      <c r="B27" s="18">
        <v>0</v>
      </c>
      <c r="C27" s="18">
        <v>0</v>
      </c>
    </row>
    <row r="28" spans="1:3" ht="11.25" customHeight="1" x14ac:dyDescent="0.2">
      <c r="A28" s="8" t="s">
        <v>25</v>
      </c>
      <c r="B28" s="18">
        <v>0</v>
      </c>
      <c r="C28" s="18">
        <v>0</v>
      </c>
    </row>
    <row r="29" spans="1:3" ht="11.25" customHeight="1" x14ac:dyDescent="0.2">
      <c r="A29" s="8" t="s">
        <v>26</v>
      </c>
      <c r="B29" s="18">
        <v>0</v>
      </c>
      <c r="C29" s="18">
        <v>0</v>
      </c>
    </row>
    <row r="30" spans="1:3" ht="11.25" customHeight="1" x14ac:dyDescent="0.2">
      <c r="A30" s="8" t="s">
        <v>27</v>
      </c>
      <c r="B30" s="18">
        <v>0</v>
      </c>
      <c r="C30" s="18">
        <v>0</v>
      </c>
    </row>
    <row r="31" spans="1:3" ht="11.25" customHeight="1" x14ac:dyDescent="0.2">
      <c r="A31" s="8" t="s">
        <v>28</v>
      </c>
      <c r="B31" s="18">
        <v>0</v>
      </c>
      <c r="C31" s="18">
        <v>0</v>
      </c>
    </row>
    <row r="32" spans="1:3" ht="11.25" customHeight="1" x14ac:dyDescent="0.2">
      <c r="A32" s="8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7">
        <f>+B4-B16</f>
        <v>-6165.6300000003539</v>
      </c>
      <c r="C33" s="7">
        <f>+C4-C16</f>
        <v>63235.079999999143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258499</v>
      </c>
      <c r="C41" s="7">
        <f>+C42+C43+C44</f>
        <v>32999.99</v>
      </c>
    </row>
    <row r="42" spans="1:3" ht="11.25" customHeight="1" x14ac:dyDescent="0.2">
      <c r="A42" s="8" t="s">
        <v>32</v>
      </c>
      <c r="B42" s="19">
        <v>0</v>
      </c>
      <c r="C42" s="19">
        <v>0</v>
      </c>
    </row>
    <row r="43" spans="1:3" ht="11.25" customHeight="1" x14ac:dyDescent="0.2">
      <c r="A43" s="8" t="s">
        <v>33</v>
      </c>
      <c r="B43" s="19">
        <v>258499</v>
      </c>
      <c r="C43" s="19">
        <v>32999.99</v>
      </c>
    </row>
    <row r="44" spans="1:3" ht="11.25" customHeight="1" x14ac:dyDescent="0.2">
      <c r="A44" s="8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7">
        <f>+B36-B41</f>
        <v>-258499</v>
      </c>
      <c r="C45" s="7">
        <f>+C36-C41</f>
        <v>-32999.99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20620.759999999998</v>
      </c>
    </row>
    <row r="49" spans="1:3" ht="11.25" customHeight="1" x14ac:dyDescent="0.2">
      <c r="A49" s="8" t="s">
        <v>38</v>
      </c>
      <c r="B49" s="21">
        <v>0</v>
      </c>
      <c r="C49" s="20">
        <v>0</v>
      </c>
    </row>
    <row r="50" spans="1:3" ht="11.25" customHeight="1" x14ac:dyDescent="0.2">
      <c r="A50" s="8" t="s">
        <v>39</v>
      </c>
      <c r="B50" s="21">
        <v>0</v>
      </c>
      <c r="C50" s="20">
        <v>0</v>
      </c>
    </row>
    <row r="51" spans="1:3" ht="11.25" customHeight="1" x14ac:dyDescent="0.2">
      <c r="A51" s="8" t="s">
        <v>40</v>
      </c>
      <c r="B51" s="21">
        <v>0</v>
      </c>
      <c r="C51" s="20">
        <v>0</v>
      </c>
    </row>
    <row r="52" spans="1:3" ht="11.25" customHeight="1" x14ac:dyDescent="0.2">
      <c r="A52" s="8" t="s">
        <v>41</v>
      </c>
      <c r="B52" s="21">
        <v>0</v>
      </c>
      <c r="C52" s="22">
        <v>20620.759999999998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62808.99</v>
      </c>
      <c r="C54" s="7">
        <f>+C55+C56+C57+C58</f>
        <v>0</v>
      </c>
    </row>
    <row r="55" spans="1:3" ht="11.25" customHeight="1" x14ac:dyDescent="0.2">
      <c r="A55" s="8" t="s">
        <v>42</v>
      </c>
      <c r="B55" s="23">
        <v>0</v>
      </c>
      <c r="C55" s="23">
        <v>0</v>
      </c>
    </row>
    <row r="56" spans="1:3" ht="11.25" customHeight="1" x14ac:dyDescent="0.2">
      <c r="A56" s="8" t="s">
        <v>39</v>
      </c>
      <c r="B56" s="23">
        <v>0</v>
      </c>
      <c r="C56" s="23">
        <v>0</v>
      </c>
    </row>
    <row r="57" spans="1:3" ht="11.25" customHeight="1" x14ac:dyDescent="0.2">
      <c r="A57" s="8" t="s">
        <v>40</v>
      </c>
      <c r="B57" s="23">
        <v>0</v>
      </c>
      <c r="C57" s="23">
        <v>0</v>
      </c>
    </row>
    <row r="58" spans="1:3" ht="11.25" customHeight="1" x14ac:dyDescent="0.2">
      <c r="A58" s="8" t="s">
        <v>43</v>
      </c>
      <c r="B58" s="23">
        <v>62808.99</v>
      </c>
      <c r="C58" s="23">
        <v>0</v>
      </c>
    </row>
    <row r="59" spans="1:3" ht="11.25" customHeight="1" x14ac:dyDescent="0.2">
      <c r="A59" s="4" t="s">
        <v>44</v>
      </c>
      <c r="B59" s="7">
        <f>+B48-B54</f>
        <v>-62808.99</v>
      </c>
      <c r="C59" s="7">
        <f>+C48-C54</f>
        <v>20620.759999999998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-327473.62000000034</v>
      </c>
      <c r="C61" s="7">
        <f>+C33+C45+C59</f>
        <v>50855.849999999147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754963.03999999911</v>
      </c>
      <c r="C63" s="16">
        <v>704107.19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427489.41999999876</v>
      </c>
      <c r="C65" s="7">
        <f>+C63+C61</f>
        <v>754963.03999999911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7" t="s">
        <v>48</v>
      </c>
      <c r="B68" s="28"/>
      <c r="C68" s="28"/>
    </row>
  </sheetData>
  <sheetProtection formatCells="0" formatColumns="0" formatRows="0" autoFilter="0"/>
  <mergeCells count="2">
    <mergeCell ref="A1:C1"/>
    <mergeCell ref="A68:C68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2025-07-22T15:35:51Z</cp:lastPrinted>
  <dcterms:created xsi:type="dcterms:W3CDTF">2012-12-11T20:31:36Z</dcterms:created>
  <dcterms:modified xsi:type="dcterms:W3CDTF">2025-07-22T15:37:03Z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