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"/>
    </mc:Choice>
  </mc:AlternateContent>
  <xr:revisionPtr revIDLastSave="0" documentId="13_ncr:1_{006BCBFD-9BE6-4DBD-A046-67D505B39E8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6" l="1"/>
  <c r="G70" i="6"/>
  <c r="G71" i="6"/>
  <c r="G72" i="6"/>
  <c r="G73" i="6"/>
  <c r="G74" i="6"/>
  <c r="G75" i="6"/>
  <c r="G68" i="6"/>
  <c r="F68" i="6"/>
  <c r="E68" i="6"/>
  <c r="D69" i="6"/>
  <c r="D70" i="6"/>
  <c r="D71" i="6"/>
  <c r="D72" i="6"/>
  <c r="D73" i="6"/>
  <c r="D74" i="6"/>
  <c r="D75" i="6"/>
  <c r="D68" i="6"/>
  <c r="C68" i="6"/>
  <c r="B68" i="6"/>
  <c r="G65" i="6"/>
  <c r="G66" i="6"/>
  <c r="G67" i="6"/>
  <c r="G64" i="6"/>
  <c r="F64" i="6"/>
  <c r="E64" i="6"/>
  <c r="C64" i="6"/>
  <c r="B64" i="6"/>
  <c r="D65" i="6"/>
  <c r="D66" i="6"/>
  <c r="D67" i="6"/>
  <c r="D64" i="6"/>
  <c r="G57" i="6"/>
  <c r="G58" i="6"/>
  <c r="G59" i="6"/>
  <c r="G60" i="6"/>
  <c r="G61" i="6"/>
  <c r="G62" i="6"/>
  <c r="G63" i="6"/>
  <c r="G56" i="6"/>
  <c r="F56" i="6"/>
  <c r="E56" i="6"/>
  <c r="D57" i="6"/>
  <c r="D58" i="6"/>
  <c r="D59" i="6"/>
  <c r="D60" i="6"/>
  <c r="D61" i="6"/>
  <c r="D62" i="6"/>
  <c r="D63" i="6"/>
  <c r="D56" i="6"/>
  <c r="C56" i="6"/>
  <c r="B56" i="6"/>
  <c r="G53" i="6"/>
  <c r="G54" i="6"/>
  <c r="G55" i="6"/>
  <c r="G52" i="6"/>
  <c r="F52" i="6"/>
  <c r="E52" i="6"/>
  <c r="D53" i="6"/>
  <c r="D54" i="6"/>
  <c r="D55" i="6"/>
  <c r="D52" i="6"/>
  <c r="C52" i="6"/>
  <c r="B52" i="6"/>
  <c r="G44" i="6"/>
  <c r="G45" i="6"/>
  <c r="G46" i="6"/>
  <c r="G47" i="6"/>
  <c r="G49" i="6"/>
  <c r="G50" i="6"/>
  <c r="G51" i="6"/>
  <c r="F42" i="6"/>
  <c r="E42" i="6"/>
  <c r="D43" i="6"/>
  <c r="G43" i="6" s="1"/>
  <c r="D44" i="6"/>
  <c r="D45" i="6"/>
  <c r="D46" i="6"/>
  <c r="D47" i="6"/>
  <c r="D48" i="6"/>
  <c r="G48" i="6" s="1"/>
  <c r="D49" i="6"/>
  <c r="D50" i="6"/>
  <c r="D51" i="6"/>
  <c r="C42" i="6"/>
  <c r="B42" i="6"/>
  <c r="F32" i="6"/>
  <c r="E32" i="6"/>
  <c r="D33" i="6"/>
  <c r="G33" i="6" s="1"/>
  <c r="D34" i="6"/>
  <c r="G34" i="6" s="1"/>
  <c r="D35" i="6"/>
  <c r="G35" i="6" s="1"/>
  <c r="D36" i="6"/>
  <c r="G36" i="6" s="1"/>
  <c r="D37" i="6"/>
  <c r="G37" i="6" s="1"/>
  <c r="D38" i="6"/>
  <c r="G38" i="6" s="1"/>
  <c r="D39" i="6"/>
  <c r="G39" i="6" s="1"/>
  <c r="D40" i="6"/>
  <c r="G40" i="6" s="1"/>
  <c r="D41" i="6"/>
  <c r="G41" i="6" s="1"/>
  <c r="C32" i="6"/>
  <c r="B32" i="6"/>
  <c r="D32" i="6" s="1"/>
  <c r="F22" i="6"/>
  <c r="E22" i="6"/>
  <c r="D23" i="6"/>
  <c r="G23" i="6" s="1"/>
  <c r="D24" i="6"/>
  <c r="G24" i="6" s="1"/>
  <c r="D25" i="6"/>
  <c r="G25" i="6" s="1"/>
  <c r="D26" i="6"/>
  <c r="G26" i="6" s="1"/>
  <c r="D27" i="6"/>
  <c r="G27" i="6" s="1"/>
  <c r="D28" i="6"/>
  <c r="G28" i="6" s="1"/>
  <c r="D29" i="6"/>
  <c r="G29" i="6" s="1"/>
  <c r="D30" i="6"/>
  <c r="G30" i="6" s="1"/>
  <c r="D31" i="6"/>
  <c r="G31" i="6" s="1"/>
  <c r="C22" i="6"/>
  <c r="B22" i="6"/>
  <c r="G16" i="6"/>
  <c r="F12" i="6"/>
  <c r="E12" i="6"/>
  <c r="D13" i="6"/>
  <c r="G13" i="6" s="1"/>
  <c r="D14" i="6"/>
  <c r="G14" i="6" s="1"/>
  <c r="D15" i="6"/>
  <c r="G15" i="6" s="1"/>
  <c r="D16" i="6"/>
  <c r="D17" i="6"/>
  <c r="G17" i="6" s="1"/>
  <c r="D18" i="6"/>
  <c r="G18" i="6" s="1"/>
  <c r="D19" i="6"/>
  <c r="G19" i="6" s="1"/>
  <c r="D20" i="6"/>
  <c r="G20" i="6" s="1"/>
  <c r="D21" i="6"/>
  <c r="G21" i="6" s="1"/>
  <c r="C12" i="6"/>
  <c r="C76" i="6" s="1"/>
  <c r="B12" i="6"/>
  <c r="F4" i="6"/>
  <c r="E4" i="6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C4" i="6"/>
  <c r="B4" i="6"/>
  <c r="D4" i="6" s="1"/>
  <c r="D12" i="6" l="1"/>
  <c r="D76" i="6" s="1"/>
  <c r="G32" i="6"/>
  <c r="D22" i="6"/>
  <c r="D42" i="6"/>
  <c r="G42" i="6" s="1"/>
  <c r="E76" i="6"/>
  <c r="G22" i="6"/>
  <c r="F76" i="6"/>
  <c r="G12" i="6"/>
  <c r="B76" i="6"/>
  <c r="G4" i="6"/>
  <c r="G76" i="6" l="1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<sst xmlns="http://schemas.openxmlformats.org/spreadsheetml/2006/main" count="83" uniqueCount="83">
  <si>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</si>
  <si>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</si>
  <si>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</si>
  <si>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</si>
  <si>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</si>
  <si>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</si>
  <si>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</si>
  <si>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</si>
  <si>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</si>
  <si>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</si>
  <si>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</si>
  <si>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</si>
  <si>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</si>
  <si>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</si>
  <si>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</si>
  <si>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</si>
  <si>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</si>
  <si>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</si>
  <si>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</si>
  <si>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</si>
  <si>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</si>
  <si>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</si>
  <si>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</si>
  <si>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</si>
  <si>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</si>
  <si>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</si>
  <si>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</si>
  <si>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</si>
  <si>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</si>
  <si>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</si>
  <si>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</si>
  <si>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</si>
  <si>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</si>
  <si>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</si>
  <si>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</si>
  <si>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</si>
  <si>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</si>
  <si>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</si>
  <si>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</si>
  <si>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</si>
  <si>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</si>
  <si>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</si>
  <si>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</si>
  <si>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</si>
  <si>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</si>
  <si>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</si>
  <si>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</si>
  <si>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</si>
  <si>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</si>
  <si>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</si>
  <si>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</si>
  <si>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</si>
  <si>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</si>
  <si>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</si>
  <si>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</si>
  <si>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</si>
  <si>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</si>
  <si>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</si>
  <si>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</si>
  <si>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</si>
  <si>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</si>
  <si>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</si>
  <si>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</si>
  <si>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</si>
  <si>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</si>
  <si>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</si>
  <si>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</si>
  <si>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</si>
  <si>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</si>
  <si>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</si>
  <si>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</si>
  <si>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</si>
  <si>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</si>
  <si>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</si>
  <si>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</si>
  <si>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</si>
  <si>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</si>
  <si>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</si>
  <si>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</si>
  <si>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</si>
  <si>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</si>
  <si>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“Bajo protesta de decir verdad declaramos que los Estados Financieros y sus notas, son razonablemente correctos y son responsabilidad del emisor”.</t>
  </si>
  <si>
    <t>Sistema para el Desarrollo Integral de la Familia del Municipio de Santiago Maravatío, Gto.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</si>
</sst>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9" fillId="2" borderId="3" xfId="9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Protection="1"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4" xfId="9" applyFont="1" applyFill="1" applyBorder="1" applyAlignment="1" applyProtection="1">
      <alignment horizontal="centerContinuous" vertical="center" wrapText="1"/>
      <protection locked="0"/>
    </xf>
    <xf numFmtId="0" fontId="9" fillId="2" borderId="5" xfId="9" applyFont="1" applyFill="1" applyBorder="1" applyAlignment="1" applyProtection="1">
      <alignment horizontal="centerContinuous" vertical="center" wrapText="1"/>
      <protection locked="0"/>
    </xf>
    <xf numFmtId="0" fontId="9" fillId="2" borderId="6" xfId="9" applyFont="1" applyFill="1" applyBorder="1" applyAlignment="1" applyProtection="1">
      <alignment horizontal="centerContinuous" vertical="center" wrapText="1"/>
      <protection locked="0"/>
    </xf>
    <xf numFmtId="0" fontId="9" fillId="2" borderId="10" xfId="9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left" indent="2"/>
      <protection locked="0"/>
    </xf>
    <xf numFmtId="0" fontId="9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indent="2"/>
    </xf>
    <xf numFmtId="4" fontId="5" fillId="0" borderId="3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11" fillId="0" borderId="0" xfId="0" applyFont="1" applyAlignment="1">
      <alignment vertical="center"/>
    </xf>
    <xf numFmtId="3" fontId="5" fillId="0" borderId="3" xfId="0" applyNumberFormat="1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4" fontId="9" fillId="2" borderId="8" xfId="9" applyNumberFormat="1" applyFont="1" applyFill="1" applyBorder="1" applyAlignment="1">
      <alignment horizontal="center" vertical="center" wrapText="1"/>
    </xf>
    <xf numFmtId="4" fontId="9" fillId="2" borderId="9" xfId="9" applyNumberFormat="1" applyFont="1" applyFill="1" applyBorder="1" applyAlignment="1">
      <alignment horizontal="center" vertical="center" wrapText="1"/>
    </xf>
  </cellXfs>
  <cellStyles count="4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ECCB21-13D1-4059-B1E0-E6306200661D}"/>
    <cellStyle name="Millares 2 2 3" xfId="25" xr:uid="{2C7B0FBB-42A0-451D-AF0C-A60AF8214644}"/>
    <cellStyle name="Millares 2 2 4" xfId="33" xr:uid="{B7BA0B0F-0F01-45EC-87D4-3E8860B59642}"/>
    <cellStyle name="Millares 2 3" xfId="4" xr:uid="{00000000-0005-0000-0000-000003000000}"/>
    <cellStyle name="Millares 2 3 2" xfId="18" xr:uid="{C59D45DF-8DDB-4DE1-8A8D-75BA2FEC3FDE}"/>
    <cellStyle name="Millares 2 3 3" xfId="26" xr:uid="{D5BC8489-76C7-4670-85B7-D941E48A9F7A}"/>
    <cellStyle name="Millares 2 3 4" xfId="34" xr:uid="{05ED6B02-7895-4020-979C-C77ABFF81626}"/>
    <cellStyle name="Millares 2 4" xfId="16" xr:uid="{974EA82D-100A-48DA-9C57-5633AFBC76B0}"/>
    <cellStyle name="Millares 2 5" xfId="24" xr:uid="{765DF385-63BA-4674-AB3F-D65A15240648}"/>
    <cellStyle name="Millares 2 6" xfId="32" xr:uid="{49703D36-7576-4B5E-AE3C-9E6EFEE61DDF}"/>
    <cellStyle name="Millares 3" xfId="5" xr:uid="{00000000-0005-0000-0000-000004000000}"/>
    <cellStyle name="Millares 3 2" xfId="19" xr:uid="{4A0C3926-8D0A-472B-8FB8-4123BB9FF96C}"/>
    <cellStyle name="Millares 3 3" xfId="27" xr:uid="{B56EECC1-858D-4723-BF29-711996B9F71F}"/>
    <cellStyle name="Millares 3 4" xfId="35" xr:uid="{25754B02-D798-430E-97E5-EF22BE270011}"/>
    <cellStyle name="Moneda 2" xfId="6" xr:uid="{00000000-0005-0000-0000-000005000000}"/>
    <cellStyle name="Moneda 2 2" xfId="20" xr:uid="{B303CB3C-082B-4692-8079-CFD698D59972}"/>
    <cellStyle name="Moneda 2 3" xfId="28" xr:uid="{3D9800D5-0BFC-41EC-AACD-528194964AD2}"/>
    <cellStyle name="Moneda 2 4" xfId="36" xr:uid="{AFA8661C-5715-4066-A2C0-938F65ED661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21574C7-D864-45A5-8A31-0B3E75A36758}"/>
    <cellStyle name="Normal 2 4" xfId="29" xr:uid="{00197C38-C5E8-4D76-B21E-FA3F0C69A045}"/>
    <cellStyle name="Normal 2 5" xfId="37" xr:uid="{BB55AB10-6412-4F40-A264-CDF863286A7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7B0D0ED-0274-4084-9E5C-562C8E5FB79C}"/>
    <cellStyle name="Normal 6 2 3" xfId="31" xr:uid="{87266A1D-6318-49F7-ACB8-936B864EE1CE}"/>
    <cellStyle name="Normal 6 2 4" xfId="39" xr:uid="{89D779C9-175B-47DE-AA51-3104CCC1321D}"/>
    <cellStyle name="Normal 6 3" xfId="22" xr:uid="{327F6F28-6A13-45FA-8E60-5B1610B0BE48}"/>
    <cellStyle name="Normal 6 4" xfId="30" xr:uid="{ACD9D233-C7A8-4290-A7C3-E4BCF84B67FD}"/>
    <cellStyle name="Normal 6 5" xfId="38" xr:uid="{5EC0A1CA-1116-4543-940B-426AE3240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0</xdr:row>
      <xdr:rowOff>30480</xdr:rowOff>
    </xdr:from>
    <xdr:to>
      <xdr:col>6</xdr:col>
      <xdr:colOff>236220</xdr:colOff>
      <xdr:row>0</xdr:row>
      <xdr:rowOff>960120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112520" y="30480"/>
          <a:ext cx="7437120" cy="929640"/>
          <a:chOff x="-243840" y="-22860"/>
          <a:chExt cx="7437120" cy="9296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43840" y="0"/>
            <a:ext cx="1415415" cy="90678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5940" y="-22860"/>
            <a:ext cx="1577340" cy="89916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1882140</xdr:colOff>
      <xdr:row>79</xdr:row>
      <xdr:rowOff>30480</xdr:rowOff>
    </xdr:from>
    <xdr:to>
      <xdr:col>4</xdr:col>
      <xdr:colOff>822960</xdr:colOff>
      <xdr:row>88</xdr:row>
      <xdr:rowOff>22860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D16B63-E534-4AB6-9241-1FE7FCA1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" y="11399520"/>
          <a:ext cx="5303520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workbookViewId="0">
      <selection activeCell="A81" sqref="A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76.8" customHeight="1" x14ac:dyDescent="0.2">
      <c r="A1" s="16" t="s">
        <v>82</v>
      </c>
      <c r="B1" s="17"/>
      <c r="C1" s="17"/>
      <c r="D1" s="17"/>
      <c r="E1" s="17"/>
      <c r="F1" s="17"/>
      <c r="G1" s="18"/>
    </row>
    <row r="2" spans="1:7" x14ac:dyDescent="0.2">
      <c r="A2" s="4"/>
      <c r="B2" s="5" t="s">
        <v>0</v>
      </c>
      <c r="C2" s="6"/>
      <c r="D2" s="6"/>
      <c r="E2" s="6"/>
      <c r="F2" s="7"/>
      <c r="G2" s="19" t="s">
        <v>1</v>
      </c>
    </row>
    <row r="3" spans="1:7" ht="24.9" customHeight="1" x14ac:dyDescent="0.2">
      <c r="A3" s="8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0" t="s">
        <v>11</v>
      </c>
      <c r="B4" s="3">
        <f>SUM(B5:B11)</f>
        <v>5896995.2200000007</v>
      </c>
      <c r="C4" s="3">
        <f>SUM(C5:C11)</f>
        <v>0</v>
      </c>
      <c r="D4" s="3">
        <f>+B4+C4</f>
        <v>5896995.2200000007</v>
      </c>
      <c r="E4" s="3">
        <f>SUM(E5:E11)</f>
        <v>2412677.1800000002</v>
      </c>
      <c r="F4" s="3">
        <f>SUM(F5:F11)</f>
        <v>2412677.1800000002</v>
      </c>
      <c r="G4" s="3">
        <f>+D4-E4</f>
        <v>3484318.0400000005</v>
      </c>
    </row>
    <row r="5" spans="1:7" x14ac:dyDescent="0.2">
      <c r="A5" s="11" t="s">
        <v>12</v>
      </c>
      <c r="B5" s="13">
        <v>4791477.49</v>
      </c>
      <c r="C5" s="13">
        <v>0</v>
      </c>
      <c r="D5" s="3">
        <f t="shared" ref="D5:D11" si="0">+B5+C5</f>
        <v>4791477.49</v>
      </c>
      <c r="E5" s="13">
        <v>2349677.1800000002</v>
      </c>
      <c r="F5" s="13">
        <v>2349677.1800000002</v>
      </c>
      <c r="G5" s="3">
        <f t="shared" ref="G5:G11" si="1">+D5-E5</f>
        <v>2441800.31</v>
      </c>
    </row>
    <row r="6" spans="1:7" x14ac:dyDescent="0.2">
      <c r="A6" s="11" t="s">
        <v>13</v>
      </c>
      <c r="B6" s="13">
        <v>166000</v>
      </c>
      <c r="C6" s="13">
        <v>0</v>
      </c>
      <c r="D6" s="3">
        <f t="shared" si="0"/>
        <v>166000</v>
      </c>
      <c r="E6" s="13">
        <v>63000</v>
      </c>
      <c r="F6" s="13">
        <v>63000</v>
      </c>
      <c r="G6" s="3">
        <f t="shared" si="1"/>
        <v>103000</v>
      </c>
    </row>
    <row r="7" spans="1:7" x14ac:dyDescent="0.2">
      <c r="A7" s="11" t="s">
        <v>14</v>
      </c>
      <c r="B7" s="13">
        <v>796642.65</v>
      </c>
      <c r="C7" s="13">
        <v>0</v>
      </c>
      <c r="D7" s="3">
        <f t="shared" si="0"/>
        <v>796642.65</v>
      </c>
      <c r="E7" s="13">
        <v>0</v>
      </c>
      <c r="F7" s="13">
        <v>0</v>
      </c>
      <c r="G7" s="3">
        <f t="shared" si="1"/>
        <v>796642.65</v>
      </c>
    </row>
    <row r="8" spans="1:7" x14ac:dyDescent="0.2">
      <c r="A8" s="11" t="s">
        <v>15</v>
      </c>
      <c r="B8" s="13">
        <v>0</v>
      </c>
      <c r="C8" s="13">
        <v>0</v>
      </c>
      <c r="D8" s="3">
        <f t="shared" si="0"/>
        <v>0</v>
      </c>
      <c r="E8" s="13">
        <v>0</v>
      </c>
      <c r="F8" s="13">
        <v>0</v>
      </c>
      <c r="G8" s="3">
        <f t="shared" si="1"/>
        <v>0</v>
      </c>
    </row>
    <row r="9" spans="1:7" x14ac:dyDescent="0.2">
      <c r="A9" s="11" t="s">
        <v>16</v>
      </c>
      <c r="B9" s="13">
        <v>142875.07999999999</v>
      </c>
      <c r="C9" s="13">
        <v>0</v>
      </c>
      <c r="D9" s="3">
        <f t="shared" si="0"/>
        <v>142875.07999999999</v>
      </c>
      <c r="E9" s="13">
        <v>0</v>
      </c>
      <c r="F9" s="13">
        <v>0</v>
      </c>
      <c r="G9" s="3">
        <f t="shared" si="1"/>
        <v>142875.07999999999</v>
      </c>
    </row>
    <row r="10" spans="1:7" x14ac:dyDescent="0.2">
      <c r="A10" s="11" t="s">
        <v>17</v>
      </c>
      <c r="B10" s="13">
        <v>0</v>
      </c>
      <c r="C10" s="13">
        <v>0</v>
      </c>
      <c r="D10" s="3">
        <f t="shared" si="0"/>
        <v>0</v>
      </c>
      <c r="E10" s="13">
        <v>0</v>
      </c>
      <c r="F10" s="13">
        <v>0</v>
      </c>
      <c r="G10" s="3">
        <f t="shared" si="1"/>
        <v>0</v>
      </c>
    </row>
    <row r="11" spans="1:7" x14ac:dyDescent="0.2">
      <c r="A11" s="11" t="s">
        <v>18</v>
      </c>
      <c r="B11" s="13">
        <v>0</v>
      </c>
      <c r="C11" s="13">
        <v>0</v>
      </c>
      <c r="D11" s="3">
        <f t="shared" si="0"/>
        <v>0</v>
      </c>
      <c r="E11" s="13">
        <v>0</v>
      </c>
      <c r="F11" s="13">
        <v>0</v>
      </c>
      <c r="G11" s="3">
        <f t="shared" si="1"/>
        <v>0</v>
      </c>
    </row>
    <row r="12" spans="1:7" x14ac:dyDescent="0.2">
      <c r="A12" s="10" t="s">
        <v>19</v>
      </c>
      <c r="B12" s="3">
        <f>SUM(B13:B21)</f>
        <v>884049.85</v>
      </c>
      <c r="C12" s="3">
        <f>SUM(C13:C21)</f>
        <v>30000</v>
      </c>
      <c r="D12" s="3">
        <f>+B12+C12</f>
        <v>914049.85</v>
      </c>
      <c r="E12" s="3">
        <f>SUM(E13:E21)</f>
        <v>219479.24000000002</v>
      </c>
      <c r="F12" s="3">
        <f>SUM(F13:F21)</f>
        <v>219479.24000000002</v>
      </c>
      <c r="G12" s="3">
        <f>+D12-E12</f>
        <v>694570.61</v>
      </c>
    </row>
    <row r="13" spans="1:7" x14ac:dyDescent="0.2">
      <c r="A13" s="11" t="s">
        <v>20</v>
      </c>
      <c r="B13" s="13">
        <v>264049.84999999998</v>
      </c>
      <c r="C13" s="13">
        <v>0</v>
      </c>
      <c r="D13" s="3">
        <f t="shared" ref="D13:D21" si="2">+B13+C13</f>
        <v>264049.84999999998</v>
      </c>
      <c r="E13" s="15">
        <v>49068.44</v>
      </c>
      <c r="F13" s="15">
        <v>49068.44</v>
      </c>
      <c r="G13" s="3">
        <f t="shared" ref="G13:G21" si="3">+D13-E13</f>
        <v>214981.40999999997</v>
      </c>
    </row>
    <row r="14" spans="1:7" x14ac:dyDescent="0.2">
      <c r="A14" s="11" t="s">
        <v>21</v>
      </c>
      <c r="B14" s="13">
        <v>45000</v>
      </c>
      <c r="C14" s="13">
        <v>0</v>
      </c>
      <c r="D14" s="3">
        <f t="shared" si="2"/>
        <v>45000</v>
      </c>
      <c r="E14" s="15">
        <v>10983.62</v>
      </c>
      <c r="F14" s="15">
        <v>10983.62</v>
      </c>
      <c r="G14" s="3">
        <f t="shared" si="3"/>
        <v>34016.379999999997</v>
      </c>
    </row>
    <row r="15" spans="1:7" x14ac:dyDescent="0.2">
      <c r="A15" s="11" t="s">
        <v>22</v>
      </c>
      <c r="B15" s="13">
        <v>0</v>
      </c>
      <c r="C15" s="13">
        <v>0</v>
      </c>
      <c r="D15" s="3">
        <f t="shared" si="2"/>
        <v>0</v>
      </c>
      <c r="E15" s="15">
        <v>0</v>
      </c>
      <c r="F15" s="15">
        <v>0</v>
      </c>
      <c r="G15" s="3">
        <f t="shared" si="3"/>
        <v>0</v>
      </c>
    </row>
    <row r="16" spans="1:7" x14ac:dyDescent="0.2">
      <c r="A16" s="11" t="s">
        <v>23</v>
      </c>
      <c r="B16" s="13">
        <v>40000</v>
      </c>
      <c r="C16" s="13">
        <v>0</v>
      </c>
      <c r="D16" s="3">
        <f t="shared" si="2"/>
        <v>40000</v>
      </c>
      <c r="E16" s="15">
        <v>10663.84</v>
      </c>
      <c r="F16" s="15">
        <v>10663.84</v>
      </c>
      <c r="G16" s="3">
        <f t="shared" si="3"/>
        <v>29336.16</v>
      </c>
    </row>
    <row r="17" spans="1:7" x14ac:dyDescent="0.2">
      <c r="A17" s="11" t="s">
        <v>24</v>
      </c>
      <c r="B17" s="13">
        <v>100000</v>
      </c>
      <c r="C17" s="13">
        <v>0</v>
      </c>
      <c r="D17" s="3">
        <f t="shared" si="2"/>
        <v>100000</v>
      </c>
      <c r="E17" s="15">
        <v>2757</v>
      </c>
      <c r="F17" s="15">
        <v>2757</v>
      </c>
      <c r="G17" s="3">
        <f t="shared" si="3"/>
        <v>97243</v>
      </c>
    </row>
    <row r="18" spans="1:7" x14ac:dyDescent="0.2">
      <c r="A18" s="11" t="s">
        <v>25</v>
      </c>
      <c r="B18" s="13">
        <v>300000</v>
      </c>
      <c r="C18" s="13">
        <v>0</v>
      </c>
      <c r="D18" s="3">
        <f t="shared" si="2"/>
        <v>300000</v>
      </c>
      <c r="E18" s="15">
        <v>54900</v>
      </c>
      <c r="F18" s="15">
        <v>54900</v>
      </c>
      <c r="G18" s="3">
        <f t="shared" si="3"/>
        <v>245100</v>
      </c>
    </row>
    <row r="19" spans="1:7" x14ac:dyDescent="0.2">
      <c r="A19" s="11" t="s">
        <v>26</v>
      </c>
      <c r="B19" s="13">
        <v>45000</v>
      </c>
      <c r="C19" s="13">
        <v>0</v>
      </c>
      <c r="D19" s="3">
        <f t="shared" si="2"/>
        <v>45000</v>
      </c>
      <c r="E19" s="15">
        <v>10440</v>
      </c>
      <c r="F19" s="15">
        <v>10440</v>
      </c>
      <c r="G19" s="3">
        <f t="shared" si="3"/>
        <v>34560</v>
      </c>
    </row>
    <row r="20" spans="1:7" x14ac:dyDescent="0.2">
      <c r="A20" s="11" t="s">
        <v>27</v>
      </c>
      <c r="B20" s="13">
        <v>0</v>
      </c>
      <c r="C20" s="13">
        <v>0</v>
      </c>
      <c r="D20" s="3">
        <f t="shared" si="2"/>
        <v>0</v>
      </c>
      <c r="E20" s="15">
        <v>0</v>
      </c>
      <c r="F20" s="15">
        <v>0</v>
      </c>
      <c r="G20" s="3">
        <f t="shared" si="3"/>
        <v>0</v>
      </c>
    </row>
    <row r="21" spans="1:7" x14ac:dyDescent="0.2">
      <c r="A21" s="11" t="s">
        <v>28</v>
      </c>
      <c r="B21" s="13">
        <v>90000</v>
      </c>
      <c r="C21" s="13">
        <v>30000</v>
      </c>
      <c r="D21" s="3">
        <f t="shared" si="2"/>
        <v>120000</v>
      </c>
      <c r="E21" s="15">
        <v>80666.34</v>
      </c>
      <c r="F21" s="15">
        <v>80666.34</v>
      </c>
      <c r="G21" s="3">
        <f t="shared" si="3"/>
        <v>39333.660000000003</v>
      </c>
    </row>
    <row r="22" spans="1:7" x14ac:dyDescent="0.2">
      <c r="A22" s="10" t="s">
        <v>29</v>
      </c>
      <c r="B22" s="3">
        <f>SUM(B23:B31)</f>
        <v>945623.6</v>
      </c>
      <c r="C22" s="3">
        <f>SUM(C23:C31)</f>
        <v>7805.2400000000016</v>
      </c>
      <c r="D22" s="3">
        <f>+B22+C22</f>
        <v>953428.84</v>
      </c>
      <c r="E22" s="3">
        <f>SUM(E23:E31)</f>
        <v>421109.35</v>
      </c>
      <c r="F22" s="3">
        <f>SUM(F23:F31)</f>
        <v>421109.35</v>
      </c>
      <c r="G22" s="3">
        <f>+D22-F22</f>
        <v>532319.49</v>
      </c>
    </row>
    <row r="23" spans="1:7" x14ac:dyDescent="0.2">
      <c r="A23" s="11" t="s">
        <v>30</v>
      </c>
      <c r="B23" s="13">
        <v>110000</v>
      </c>
      <c r="C23" s="13">
        <v>-30000</v>
      </c>
      <c r="D23" s="3">
        <f t="shared" ref="D23:D31" si="4">+B23+C23</f>
        <v>80000</v>
      </c>
      <c r="E23" s="15">
        <v>21675</v>
      </c>
      <c r="F23" s="15">
        <v>21675</v>
      </c>
      <c r="G23" s="3">
        <f t="shared" ref="G23:G31" si="5">+D23-F23</f>
        <v>58325</v>
      </c>
    </row>
    <row r="24" spans="1:7" x14ac:dyDescent="0.2">
      <c r="A24" s="11" t="s">
        <v>31</v>
      </c>
      <c r="B24" s="13">
        <v>46000</v>
      </c>
      <c r="C24" s="13">
        <v>0</v>
      </c>
      <c r="D24" s="3">
        <f t="shared" si="4"/>
        <v>46000</v>
      </c>
      <c r="E24" s="15">
        <v>11500</v>
      </c>
      <c r="F24" s="15">
        <v>11500</v>
      </c>
      <c r="G24" s="3">
        <f t="shared" si="5"/>
        <v>34500</v>
      </c>
    </row>
    <row r="25" spans="1:7" x14ac:dyDescent="0.2">
      <c r="A25" s="11" t="s">
        <v>32</v>
      </c>
      <c r="B25" s="13">
        <v>22000</v>
      </c>
      <c r="C25" s="13">
        <v>0</v>
      </c>
      <c r="D25" s="3">
        <f t="shared" si="4"/>
        <v>22000</v>
      </c>
      <c r="E25" s="15">
        <v>600</v>
      </c>
      <c r="F25" s="15">
        <v>600</v>
      </c>
      <c r="G25" s="3">
        <f t="shared" si="5"/>
        <v>21400</v>
      </c>
    </row>
    <row r="26" spans="1:7" x14ac:dyDescent="0.2">
      <c r="A26" s="11" t="s">
        <v>33</v>
      </c>
      <c r="B26" s="13">
        <v>68000</v>
      </c>
      <c r="C26" s="13">
        <v>0</v>
      </c>
      <c r="D26" s="3">
        <f t="shared" si="4"/>
        <v>68000</v>
      </c>
      <c r="E26" s="15">
        <v>2572.88</v>
      </c>
      <c r="F26" s="15">
        <v>2572.88</v>
      </c>
      <c r="G26" s="3">
        <f t="shared" si="5"/>
        <v>65427.12</v>
      </c>
    </row>
    <row r="27" spans="1:7" x14ac:dyDescent="0.2">
      <c r="A27" s="11" t="s">
        <v>34</v>
      </c>
      <c r="B27" s="13">
        <v>200000</v>
      </c>
      <c r="C27" s="13">
        <v>54600.83</v>
      </c>
      <c r="D27" s="3">
        <f t="shared" si="4"/>
        <v>254600.83000000002</v>
      </c>
      <c r="E27" s="15">
        <v>230989.97</v>
      </c>
      <c r="F27" s="15">
        <v>230989.97</v>
      </c>
      <c r="G27" s="3">
        <f t="shared" si="5"/>
        <v>23610.860000000015</v>
      </c>
    </row>
    <row r="28" spans="1:7" x14ac:dyDescent="0.2">
      <c r="A28" s="11" t="s">
        <v>35</v>
      </c>
      <c r="B28" s="13">
        <v>0</v>
      </c>
      <c r="C28" s="13">
        <v>0</v>
      </c>
      <c r="D28" s="3">
        <f t="shared" si="4"/>
        <v>0</v>
      </c>
      <c r="E28" s="15">
        <v>0</v>
      </c>
      <c r="F28" s="15">
        <v>0</v>
      </c>
      <c r="G28" s="3">
        <f t="shared" si="5"/>
        <v>0</v>
      </c>
    </row>
    <row r="29" spans="1:7" x14ac:dyDescent="0.2">
      <c r="A29" s="11" t="s">
        <v>36</v>
      </c>
      <c r="B29" s="13">
        <v>60000</v>
      </c>
      <c r="C29" s="13">
        <v>0</v>
      </c>
      <c r="D29" s="3">
        <f t="shared" si="4"/>
        <v>60000</v>
      </c>
      <c r="E29" s="15">
        <v>2930</v>
      </c>
      <c r="F29" s="15">
        <v>2930</v>
      </c>
      <c r="G29" s="3">
        <f t="shared" si="5"/>
        <v>57070</v>
      </c>
    </row>
    <row r="30" spans="1:7" x14ac:dyDescent="0.2">
      <c r="A30" s="11" t="s">
        <v>37</v>
      </c>
      <c r="B30" s="13">
        <v>250000</v>
      </c>
      <c r="C30" s="13">
        <v>-16795.59</v>
      </c>
      <c r="D30" s="3">
        <f t="shared" si="4"/>
        <v>233204.41</v>
      </c>
      <c r="E30" s="15">
        <v>66262.41</v>
      </c>
      <c r="F30" s="15">
        <v>66262.41</v>
      </c>
      <c r="G30" s="3">
        <f t="shared" si="5"/>
        <v>166942</v>
      </c>
    </row>
    <row r="31" spans="1:7" x14ac:dyDescent="0.2">
      <c r="A31" s="11" t="s">
        <v>38</v>
      </c>
      <c r="B31" s="13">
        <v>189623.6</v>
      </c>
      <c r="C31" s="13">
        <v>0</v>
      </c>
      <c r="D31" s="3">
        <f t="shared" si="4"/>
        <v>189623.6</v>
      </c>
      <c r="E31" s="15">
        <v>84579.09</v>
      </c>
      <c r="F31" s="15">
        <v>84579.09</v>
      </c>
      <c r="G31" s="3">
        <f t="shared" si="5"/>
        <v>105044.51000000001</v>
      </c>
    </row>
    <row r="32" spans="1:7" x14ac:dyDescent="0.2">
      <c r="A32" s="10" t="s">
        <v>39</v>
      </c>
      <c r="B32" s="3">
        <f>SUM(B33:B41)</f>
        <v>777834.33</v>
      </c>
      <c r="C32" s="3">
        <f>SUM(C33:C41)</f>
        <v>-37805.24</v>
      </c>
      <c r="D32" s="3">
        <f>+B32+C32</f>
        <v>740029.09</v>
      </c>
      <c r="E32" s="3">
        <f>SUM(E33:E41)</f>
        <v>146848.25</v>
      </c>
      <c r="F32" s="3">
        <f>SUM(F33:F41)</f>
        <v>146848.25</v>
      </c>
      <c r="G32" s="3">
        <f>+D32-E32</f>
        <v>593180.84</v>
      </c>
    </row>
    <row r="33" spans="1:7" x14ac:dyDescent="0.2">
      <c r="A33" s="11" t="s">
        <v>40</v>
      </c>
      <c r="B33" s="13">
        <v>0</v>
      </c>
      <c r="C33" s="13">
        <v>0</v>
      </c>
      <c r="D33" s="3">
        <f t="shared" ref="D33:D41" si="6">+B33+C33</f>
        <v>0</v>
      </c>
      <c r="E33" s="13">
        <v>0</v>
      </c>
      <c r="F33" s="13">
        <v>0</v>
      </c>
      <c r="G33" s="3">
        <f t="shared" ref="G33:G41" si="7">+D33-E33</f>
        <v>0</v>
      </c>
    </row>
    <row r="34" spans="1:7" x14ac:dyDescent="0.2">
      <c r="A34" s="11" t="s">
        <v>41</v>
      </c>
      <c r="B34" s="13">
        <v>0</v>
      </c>
      <c r="C34" s="13">
        <v>0</v>
      </c>
      <c r="D34" s="3">
        <f t="shared" si="6"/>
        <v>0</v>
      </c>
      <c r="E34" s="13">
        <v>0</v>
      </c>
      <c r="F34" s="13">
        <v>0</v>
      </c>
      <c r="G34" s="3">
        <f t="shared" si="7"/>
        <v>0</v>
      </c>
    </row>
    <row r="35" spans="1:7" x14ac:dyDescent="0.2">
      <c r="A35" s="11" t="s">
        <v>42</v>
      </c>
      <c r="B35" s="13">
        <v>0</v>
      </c>
      <c r="C35" s="13">
        <v>0</v>
      </c>
      <c r="D35" s="3">
        <f t="shared" si="6"/>
        <v>0</v>
      </c>
      <c r="E35" s="13">
        <v>0</v>
      </c>
      <c r="F35" s="13">
        <v>0</v>
      </c>
      <c r="G35" s="3">
        <f t="shared" si="7"/>
        <v>0</v>
      </c>
    </row>
    <row r="36" spans="1:7" x14ac:dyDescent="0.2">
      <c r="A36" s="11" t="s">
        <v>43</v>
      </c>
      <c r="B36" s="13">
        <v>777834.33</v>
      </c>
      <c r="C36" s="13">
        <v>-37805.24</v>
      </c>
      <c r="D36" s="3">
        <f t="shared" si="6"/>
        <v>740029.09</v>
      </c>
      <c r="E36" s="13">
        <v>146848.25</v>
      </c>
      <c r="F36" s="13">
        <v>146848.25</v>
      </c>
      <c r="G36" s="3">
        <f t="shared" si="7"/>
        <v>593180.84</v>
      </c>
    </row>
    <row r="37" spans="1:7" x14ac:dyDescent="0.2">
      <c r="A37" s="11" t="s">
        <v>9</v>
      </c>
      <c r="B37" s="13">
        <v>0</v>
      </c>
      <c r="C37" s="13">
        <v>0</v>
      </c>
      <c r="D37" s="3">
        <f t="shared" si="6"/>
        <v>0</v>
      </c>
      <c r="E37" s="13">
        <v>0</v>
      </c>
      <c r="F37" s="13">
        <v>0</v>
      </c>
      <c r="G37" s="3">
        <f t="shared" si="7"/>
        <v>0</v>
      </c>
    </row>
    <row r="38" spans="1:7" x14ac:dyDescent="0.2">
      <c r="A38" s="11" t="s">
        <v>44</v>
      </c>
      <c r="B38" s="13">
        <v>0</v>
      </c>
      <c r="C38" s="13">
        <v>0</v>
      </c>
      <c r="D38" s="3">
        <f t="shared" si="6"/>
        <v>0</v>
      </c>
      <c r="E38" s="13">
        <v>0</v>
      </c>
      <c r="F38" s="13">
        <v>0</v>
      </c>
      <c r="G38" s="3">
        <f t="shared" si="7"/>
        <v>0</v>
      </c>
    </row>
    <row r="39" spans="1:7" x14ac:dyDescent="0.2">
      <c r="A39" s="11" t="s">
        <v>45</v>
      </c>
      <c r="B39" s="13">
        <v>0</v>
      </c>
      <c r="C39" s="13">
        <v>0</v>
      </c>
      <c r="D39" s="3">
        <f t="shared" si="6"/>
        <v>0</v>
      </c>
      <c r="E39" s="13">
        <v>0</v>
      </c>
      <c r="F39" s="13">
        <v>0</v>
      </c>
      <c r="G39" s="3">
        <f t="shared" si="7"/>
        <v>0</v>
      </c>
    </row>
    <row r="40" spans="1:7" x14ac:dyDescent="0.2">
      <c r="A40" s="11" t="s">
        <v>46</v>
      </c>
      <c r="B40" s="13">
        <v>0</v>
      </c>
      <c r="C40" s="13">
        <v>0</v>
      </c>
      <c r="D40" s="3">
        <f t="shared" si="6"/>
        <v>0</v>
      </c>
      <c r="E40" s="13">
        <v>0</v>
      </c>
      <c r="F40" s="13">
        <v>0</v>
      </c>
      <c r="G40" s="3">
        <f t="shared" si="7"/>
        <v>0</v>
      </c>
    </row>
    <row r="41" spans="1:7" x14ac:dyDescent="0.2">
      <c r="A41" s="11" t="s">
        <v>47</v>
      </c>
      <c r="B41" s="13">
        <v>0</v>
      </c>
      <c r="C41" s="13">
        <v>0</v>
      </c>
      <c r="D41" s="3">
        <f t="shared" si="6"/>
        <v>0</v>
      </c>
      <c r="E41" s="13">
        <v>0</v>
      </c>
      <c r="F41" s="13">
        <v>0</v>
      </c>
      <c r="G41" s="3">
        <f t="shared" si="7"/>
        <v>0</v>
      </c>
    </row>
    <row r="42" spans="1:7" x14ac:dyDescent="0.2">
      <c r="A42" s="10" t="s">
        <v>48</v>
      </c>
      <c r="B42" s="3">
        <f>SUM(B43:B51)</f>
        <v>190000</v>
      </c>
      <c r="C42" s="3">
        <f>SUM(C43:C51)</f>
        <v>250000</v>
      </c>
      <c r="D42" s="3">
        <f>+B42+C42</f>
        <v>440000</v>
      </c>
      <c r="E42" s="3">
        <f>SUM(E43:E51)</f>
        <v>258499</v>
      </c>
      <c r="F42" s="3">
        <f>SUM(F43:F51)</f>
        <v>258499</v>
      </c>
      <c r="G42" s="3">
        <f>+D42-E42</f>
        <v>181501</v>
      </c>
    </row>
    <row r="43" spans="1:7" x14ac:dyDescent="0.2">
      <c r="A43" s="11" t="s">
        <v>49</v>
      </c>
      <c r="B43" s="13">
        <v>130000</v>
      </c>
      <c r="C43" s="13">
        <v>250000</v>
      </c>
      <c r="D43" s="3">
        <f t="shared" ref="D43:D51" si="8">+B43+C43</f>
        <v>380000</v>
      </c>
      <c r="E43" s="13">
        <v>258499</v>
      </c>
      <c r="F43" s="13">
        <v>258499</v>
      </c>
      <c r="G43" s="3">
        <f t="shared" ref="G43:G51" si="9">+D43-E43</f>
        <v>121501</v>
      </c>
    </row>
    <row r="44" spans="1:7" x14ac:dyDescent="0.2">
      <c r="A44" s="11" t="s">
        <v>50</v>
      </c>
      <c r="B44" s="13">
        <v>0</v>
      </c>
      <c r="C44" s="13">
        <v>0</v>
      </c>
      <c r="D44" s="3">
        <f t="shared" si="8"/>
        <v>0</v>
      </c>
      <c r="E44" s="13">
        <v>0</v>
      </c>
      <c r="F44" s="13">
        <v>0</v>
      </c>
      <c r="G44" s="3">
        <f t="shared" si="9"/>
        <v>0</v>
      </c>
    </row>
    <row r="45" spans="1:7" x14ac:dyDescent="0.2">
      <c r="A45" s="11" t="s">
        <v>51</v>
      </c>
      <c r="B45" s="13">
        <v>0</v>
      </c>
      <c r="C45" s="13">
        <v>0</v>
      </c>
      <c r="D45" s="3">
        <f t="shared" si="8"/>
        <v>0</v>
      </c>
      <c r="E45" s="13">
        <v>0</v>
      </c>
      <c r="F45" s="13">
        <v>0</v>
      </c>
      <c r="G45" s="3">
        <f t="shared" si="9"/>
        <v>0</v>
      </c>
    </row>
    <row r="46" spans="1:7" x14ac:dyDescent="0.2">
      <c r="A46" s="11" t="s">
        <v>52</v>
      </c>
      <c r="B46" s="13">
        <v>0</v>
      </c>
      <c r="C46" s="13">
        <v>0</v>
      </c>
      <c r="D46" s="3">
        <f t="shared" si="8"/>
        <v>0</v>
      </c>
      <c r="E46" s="13">
        <v>0</v>
      </c>
      <c r="F46" s="13">
        <v>0</v>
      </c>
      <c r="G46" s="3">
        <f t="shared" si="9"/>
        <v>0</v>
      </c>
    </row>
    <row r="47" spans="1:7" x14ac:dyDescent="0.2">
      <c r="A47" s="11" t="s">
        <v>53</v>
      </c>
      <c r="B47" s="13">
        <v>0</v>
      </c>
      <c r="C47" s="13">
        <v>0</v>
      </c>
      <c r="D47" s="3">
        <f t="shared" si="8"/>
        <v>0</v>
      </c>
      <c r="E47" s="13">
        <v>0</v>
      </c>
      <c r="F47" s="13">
        <v>0</v>
      </c>
      <c r="G47" s="3">
        <f t="shared" si="9"/>
        <v>0</v>
      </c>
    </row>
    <row r="48" spans="1:7" x14ac:dyDescent="0.2">
      <c r="A48" s="11" t="s">
        <v>54</v>
      </c>
      <c r="B48" s="13">
        <v>60000</v>
      </c>
      <c r="C48" s="13">
        <v>0</v>
      </c>
      <c r="D48" s="3">
        <f t="shared" si="8"/>
        <v>60000</v>
      </c>
      <c r="E48" s="13">
        <v>0</v>
      </c>
      <c r="F48" s="13">
        <v>0</v>
      </c>
      <c r="G48" s="3">
        <f t="shared" si="9"/>
        <v>60000</v>
      </c>
    </row>
    <row r="49" spans="1:7" x14ac:dyDescent="0.2">
      <c r="A49" s="11" t="s">
        <v>55</v>
      </c>
      <c r="B49" s="13">
        <v>0</v>
      </c>
      <c r="C49" s="13">
        <v>0</v>
      </c>
      <c r="D49" s="3">
        <f t="shared" si="8"/>
        <v>0</v>
      </c>
      <c r="E49" s="13">
        <v>0</v>
      </c>
      <c r="F49" s="13">
        <v>0</v>
      </c>
      <c r="G49" s="3">
        <f t="shared" si="9"/>
        <v>0</v>
      </c>
    </row>
    <row r="50" spans="1:7" x14ac:dyDescent="0.2">
      <c r="A50" s="11" t="s">
        <v>56</v>
      </c>
      <c r="B50" s="13">
        <v>0</v>
      </c>
      <c r="C50" s="13">
        <v>0</v>
      </c>
      <c r="D50" s="3">
        <f t="shared" si="8"/>
        <v>0</v>
      </c>
      <c r="E50" s="13">
        <v>0</v>
      </c>
      <c r="F50" s="13">
        <v>0</v>
      </c>
      <c r="G50" s="3">
        <f t="shared" si="9"/>
        <v>0</v>
      </c>
    </row>
    <row r="51" spans="1:7" x14ac:dyDescent="0.2">
      <c r="A51" s="11" t="s">
        <v>57</v>
      </c>
      <c r="B51" s="13">
        <v>0</v>
      </c>
      <c r="C51" s="13">
        <v>0</v>
      </c>
      <c r="D51" s="3">
        <f t="shared" si="8"/>
        <v>0</v>
      </c>
      <c r="E51" s="13">
        <v>0</v>
      </c>
      <c r="F51" s="13">
        <v>0</v>
      </c>
      <c r="G51" s="3">
        <f t="shared" si="9"/>
        <v>0</v>
      </c>
    </row>
    <row r="52" spans="1:7" x14ac:dyDescent="0.2">
      <c r="A52" s="10" t="s">
        <v>58</v>
      </c>
      <c r="B52" s="3">
        <f>SUM(B53:B55)</f>
        <v>0</v>
      </c>
      <c r="C52" s="3">
        <f>SUM(C53:C55)</f>
        <v>0</v>
      </c>
      <c r="D52" s="3">
        <f>+B52+C52</f>
        <v>0</v>
      </c>
      <c r="E52" s="3">
        <f>SUM(E53:E55)</f>
        <v>0</v>
      </c>
      <c r="F52" s="3">
        <f>SUM(F53:F55)</f>
        <v>0</v>
      </c>
      <c r="G52" s="3">
        <f>+D52-E52</f>
        <v>0</v>
      </c>
    </row>
    <row r="53" spans="1:7" x14ac:dyDescent="0.2">
      <c r="A53" s="11" t="s">
        <v>59</v>
      </c>
      <c r="B53" s="13">
        <v>0</v>
      </c>
      <c r="C53" s="13">
        <v>0</v>
      </c>
      <c r="D53" s="3">
        <f t="shared" ref="D53:D55" si="10">+B53+C53</f>
        <v>0</v>
      </c>
      <c r="E53" s="13">
        <v>0</v>
      </c>
      <c r="F53" s="13">
        <v>0</v>
      </c>
      <c r="G53" s="3">
        <f t="shared" ref="G53:G55" si="11">+D53-E53</f>
        <v>0</v>
      </c>
    </row>
    <row r="54" spans="1:7" x14ac:dyDescent="0.2">
      <c r="A54" s="11" t="s">
        <v>60</v>
      </c>
      <c r="B54" s="13">
        <v>0</v>
      </c>
      <c r="C54" s="13">
        <v>0</v>
      </c>
      <c r="D54" s="3">
        <f t="shared" si="10"/>
        <v>0</v>
      </c>
      <c r="E54" s="13">
        <v>0</v>
      </c>
      <c r="F54" s="13">
        <v>0</v>
      </c>
      <c r="G54" s="3">
        <f t="shared" si="11"/>
        <v>0</v>
      </c>
    </row>
    <row r="55" spans="1:7" x14ac:dyDescent="0.2">
      <c r="A55" s="11" t="s">
        <v>61</v>
      </c>
      <c r="B55" s="13">
        <v>0</v>
      </c>
      <c r="C55" s="13">
        <v>0</v>
      </c>
      <c r="D55" s="3">
        <f t="shared" si="10"/>
        <v>0</v>
      </c>
      <c r="E55" s="13">
        <v>0</v>
      </c>
      <c r="F55" s="13">
        <v>0</v>
      </c>
      <c r="G55" s="3">
        <f t="shared" si="11"/>
        <v>0</v>
      </c>
    </row>
    <row r="56" spans="1:7" x14ac:dyDescent="0.2">
      <c r="A56" s="10" t="s">
        <v>62</v>
      </c>
      <c r="B56" s="3">
        <f>SUM(B57:B63)</f>
        <v>0</v>
      </c>
      <c r="C56" s="3">
        <f>SUM(C57:C63)</f>
        <v>0</v>
      </c>
      <c r="D56" s="3">
        <f>+B56+C56</f>
        <v>0</v>
      </c>
      <c r="E56" s="3">
        <f>SUM(E57:E63)</f>
        <v>0</v>
      </c>
      <c r="F56" s="3">
        <f>SUM(F57:F63)</f>
        <v>0</v>
      </c>
      <c r="G56" s="3">
        <f>+D56-E56</f>
        <v>0</v>
      </c>
    </row>
    <row r="57" spans="1:7" x14ac:dyDescent="0.2">
      <c r="A57" s="11" t="s">
        <v>63</v>
      </c>
      <c r="B57" s="13">
        <v>0</v>
      </c>
      <c r="C57" s="13">
        <v>0</v>
      </c>
      <c r="D57" s="3">
        <f t="shared" ref="D57:D63" si="12">+B57+C57</f>
        <v>0</v>
      </c>
      <c r="E57" s="13">
        <v>0</v>
      </c>
      <c r="F57" s="13">
        <v>0</v>
      </c>
      <c r="G57" s="3">
        <f t="shared" ref="G57:G63" si="13">+D57-E57</f>
        <v>0</v>
      </c>
    </row>
    <row r="58" spans="1:7" x14ac:dyDescent="0.2">
      <c r="A58" s="11" t="s">
        <v>64</v>
      </c>
      <c r="B58" s="13">
        <v>0</v>
      </c>
      <c r="C58" s="13">
        <v>0</v>
      </c>
      <c r="D58" s="3">
        <f t="shared" si="12"/>
        <v>0</v>
      </c>
      <c r="E58" s="13">
        <v>0</v>
      </c>
      <c r="F58" s="13">
        <v>0</v>
      </c>
      <c r="G58" s="3">
        <f t="shared" si="13"/>
        <v>0</v>
      </c>
    </row>
    <row r="59" spans="1:7" x14ac:dyDescent="0.2">
      <c r="A59" s="11" t="s">
        <v>65</v>
      </c>
      <c r="B59" s="13">
        <v>0</v>
      </c>
      <c r="C59" s="13">
        <v>0</v>
      </c>
      <c r="D59" s="3">
        <f t="shared" si="12"/>
        <v>0</v>
      </c>
      <c r="E59" s="13">
        <v>0</v>
      </c>
      <c r="F59" s="13">
        <v>0</v>
      </c>
      <c r="G59" s="3">
        <f t="shared" si="13"/>
        <v>0</v>
      </c>
    </row>
    <row r="60" spans="1:7" x14ac:dyDescent="0.2">
      <c r="A60" s="11" t="s">
        <v>66</v>
      </c>
      <c r="B60" s="13">
        <v>0</v>
      </c>
      <c r="C60" s="13">
        <v>0</v>
      </c>
      <c r="D60" s="3">
        <f t="shared" si="12"/>
        <v>0</v>
      </c>
      <c r="E60" s="13">
        <v>0</v>
      </c>
      <c r="F60" s="13">
        <v>0</v>
      </c>
      <c r="G60" s="3">
        <f t="shared" si="13"/>
        <v>0</v>
      </c>
    </row>
    <row r="61" spans="1:7" x14ac:dyDescent="0.2">
      <c r="A61" s="11" t="s">
        <v>67</v>
      </c>
      <c r="B61" s="13">
        <v>0</v>
      </c>
      <c r="C61" s="13">
        <v>0</v>
      </c>
      <c r="D61" s="3">
        <f t="shared" si="12"/>
        <v>0</v>
      </c>
      <c r="E61" s="13">
        <v>0</v>
      </c>
      <c r="F61" s="13">
        <v>0</v>
      </c>
      <c r="G61" s="3">
        <f t="shared" si="13"/>
        <v>0</v>
      </c>
    </row>
    <row r="62" spans="1:7" x14ac:dyDescent="0.2">
      <c r="A62" s="11" t="s">
        <v>68</v>
      </c>
      <c r="B62" s="13">
        <v>0</v>
      </c>
      <c r="C62" s="13">
        <v>0</v>
      </c>
      <c r="D62" s="3">
        <f t="shared" si="12"/>
        <v>0</v>
      </c>
      <c r="E62" s="13">
        <v>0</v>
      </c>
      <c r="F62" s="13">
        <v>0</v>
      </c>
      <c r="G62" s="3">
        <f t="shared" si="13"/>
        <v>0</v>
      </c>
    </row>
    <row r="63" spans="1:7" x14ac:dyDescent="0.2">
      <c r="A63" s="11" t="s">
        <v>69</v>
      </c>
      <c r="B63" s="13">
        <v>0</v>
      </c>
      <c r="C63" s="13">
        <v>0</v>
      </c>
      <c r="D63" s="3">
        <f t="shared" si="12"/>
        <v>0</v>
      </c>
      <c r="E63" s="13">
        <v>0</v>
      </c>
      <c r="F63" s="13">
        <v>0</v>
      </c>
      <c r="G63" s="3">
        <f t="shared" si="13"/>
        <v>0</v>
      </c>
    </row>
    <row r="64" spans="1:7" x14ac:dyDescent="0.2">
      <c r="A64" s="10" t="s">
        <v>70</v>
      </c>
      <c r="B64" s="3">
        <f>+B65+B66+B67</f>
        <v>0</v>
      </c>
      <c r="C64" s="3">
        <f>+C65+C66+C67</f>
        <v>0</v>
      </c>
      <c r="D64" s="3">
        <f>+B64+C64</f>
        <v>0</v>
      </c>
      <c r="E64" s="3">
        <f>+E65+E66+E67</f>
        <v>0</v>
      </c>
      <c r="F64" s="3">
        <f>+F65+F66+F67</f>
        <v>0</v>
      </c>
      <c r="G64" s="3">
        <f>+D64-E64</f>
        <v>0</v>
      </c>
    </row>
    <row r="65" spans="1:7" x14ac:dyDescent="0.2">
      <c r="A65" s="11" t="s">
        <v>10</v>
      </c>
      <c r="B65" s="13">
        <v>0</v>
      </c>
      <c r="C65" s="13">
        <v>0</v>
      </c>
      <c r="D65" s="3">
        <f t="shared" ref="D65:D67" si="14">+B65+C65</f>
        <v>0</v>
      </c>
      <c r="E65" s="13">
        <v>0</v>
      </c>
      <c r="F65" s="13">
        <v>0</v>
      </c>
      <c r="G65" s="3">
        <f t="shared" ref="G65:G67" si="15">+D65-E65</f>
        <v>0</v>
      </c>
    </row>
    <row r="66" spans="1:7" x14ac:dyDescent="0.2">
      <c r="A66" s="11" t="s">
        <v>71</v>
      </c>
      <c r="B66" s="13">
        <v>0</v>
      </c>
      <c r="C66" s="13">
        <v>0</v>
      </c>
      <c r="D66" s="3">
        <f t="shared" si="14"/>
        <v>0</v>
      </c>
      <c r="E66" s="13">
        <v>0</v>
      </c>
      <c r="F66" s="13">
        <v>0</v>
      </c>
      <c r="G66" s="3">
        <f t="shared" si="15"/>
        <v>0</v>
      </c>
    </row>
    <row r="67" spans="1:7" x14ac:dyDescent="0.2">
      <c r="A67" s="11" t="s">
        <v>72</v>
      </c>
      <c r="B67" s="13">
        <v>0</v>
      </c>
      <c r="C67" s="13">
        <v>0</v>
      </c>
      <c r="D67" s="3">
        <f t="shared" si="14"/>
        <v>0</v>
      </c>
      <c r="E67" s="12">
        <v>0</v>
      </c>
      <c r="F67" s="12">
        <v>0</v>
      </c>
      <c r="G67" s="3">
        <f t="shared" si="15"/>
        <v>0</v>
      </c>
    </row>
    <row r="68" spans="1:7" x14ac:dyDescent="0.2">
      <c r="A68" s="10" t="s">
        <v>73</v>
      </c>
      <c r="B68" s="3">
        <f>SUM(B69:B75)</f>
        <v>0</v>
      </c>
      <c r="C68" s="3">
        <f>SUM(C69:C75)</f>
        <v>0</v>
      </c>
      <c r="D68" s="3">
        <f>+B68+C68</f>
        <v>0</v>
      </c>
      <c r="E68" s="3">
        <f>SUM(E69:E75)</f>
        <v>0</v>
      </c>
      <c r="F68" s="3">
        <f>SUM(F69:F75)</f>
        <v>0</v>
      </c>
      <c r="G68" s="3">
        <f>+D68-E68</f>
        <v>0</v>
      </c>
    </row>
    <row r="69" spans="1:7" x14ac:dyDescent="0.2">
      <c r="A69" s="11" t="s">
        <v>74</v>
      </c>
      <c r="B69" s="13">
        <v>0</v>
      </c>
      <c r="C69" s="13">
        <v>0</v>
      </c>
      <c r="D69" s="3">
        <f t="shared" ref="D69:D75" si="16">+B69+C69</f>
        <v>0</v>
      </c>
      <c r="E69" s="13">
        <v>0</v>
      </c>
      <c r="F69" s="13">
        <v>0</v>
      </c>
      <c r="G69" s="3">
        <f t="shared" ref="G69:G75" si="17">+D69-E69</f>
        <v>0</v>
      </c>
    </row>
    <row r="70" spans="1:7" x14ac:dyDescent="0.2">
      <c r="A70" s="11" t="s">
        <v>75</v>
      </c>
      <c r="B70" s="13">
        <v>0</v>
      </c>
      <c r="C70" s="13">
        <v>0</v>
      </c>
      <c r="D70" s="3">
        <f t="shared" si="16"/>
        <v>0</v>
      </c>
      <c r="E70" s="13">
        <v>0</v>
      </c>
      <c r="F70" s="13">
        <v>0</v>
      </c>
      <c r="G70" s="3">
        <f t="shared" si="17"/>
        <v>0</v>
      </c>
    </row>
    <row r="71" spans="1:7" x14ac:dyDescent="0.2">
      <c r="A71" s="11" t="s">
        <v>76</v>
      </c>
      <c r="B71" s="13">
        <v>0</v>
      </c>
      <c r="C71" s="13">
        <v>0</v>
      </c>
      <c r="D71" s="3">
        <f t="shared" si="16"/>
        <v>0</v>
      </c>
      <c r="E71" s="13">
        <v>0</v>
      </c>
      <c r="F71" s="13">
        <v>0</v>
      </c>
      <c r="G71" s="3">
        <f t="shared" si="17"/>
        <v>0</v>
      </c>
    </row>
    <row r="72" spans="1:7" x14ac:dyDescent="0.2">
      <c r="A72" s="11" t="s">
        <v>77</v>
      </c>
      <c r="B72" s="13">
        <v>0</v>
      </c>
      <c r="C72" s="13">
        <v>0</v>
      </c>
      <c r="D72" s="3">
        <f t="shared" si="16"/>
        <v>0</v>
      </c>
      <c r="E72" s="13">
        <v>0</v>
      </c>
      <c r="F72" s="13">
        <v>0</v>
      </c>
      <c r="G72" s="3">
        <f t="shared" si="17"/>
        <v>0</v>
      </c>
    </row>
    <row r="73" spans="1:7" x14ac:dyDescent="0.2">
      <c r="A73" s="11" t="s">
        <v>78</v>
      </c>
      <c r="B73" s="13">
        <v>0</v>
      </c>
      <c r="C73" s="13">
        <v>0</v>
      </c>
      <c r="D73" s="3">
        <f t="shared" si="16"/>
        <v>0</v>
      </c>
      <c r="E73" s="13">
        <v>0</v>
      </c>
      <c r="F73" s="13">
        <v>0</v>
      </c>
      <c r="G73" s="3">
        <f t="shared" si="17"/>
        <v>0</v>
      </c>
    </row>
    <row r="74" spans="1:7" x14ac:dyDescent="0.2">
      <c r="A74" s="11" t="s">
        <v>79</v>
      </c>
      <c r="B74" s="13">
        <v>0</v>
      </c>
      <c r="C74" s="13">
        <v>0</v>
      </c>
      <c r="D74" s="3">
        <f t="shared" si="16"/>
        <v>0</v>
      </c>
      <c r="E74" s="13">
        <v>0</v>
      </c>
      <c r="F74" s="13">
        <v>0</v>
      </c>
      <c r="G74" s="3">
        <f t="shared" si="17"/>
        <v>0</v>
      </c>
    </row>
    <row r="75" spans="1:7" x14ac:dyDescent="0.2">
      <c r="A75" s="11" t="s">
        <v>80</v>
      </c>
      <c r="B75" s="13">
        <v>0</v>
      </c>
      <c r="C75" s="13">
        <v>0</v>
      </c>
      <c r="D75" s="3">
        <f t="shared" si="16"/>
        <v>0</v>
      </c>
      <c r="E75" s="13">
        <v>0</v>
      </c>
      <c r="F75" s="13">
        <v>0</v>
      </c>
      <c r="G75" s="3">
        <f t="shared" si="17"/>
        <v>0</v>
      </c>
    </row>
    <row r="76" spans="1:7" x14ac:dyDescent="0.2">
      <c r="A76" s="9" t="s">
        <v>8</v>
      </c>
      <c r="B76" s="3">
        <f>+B68+B64+B56+B52+B42+B32+B22+B12+B4</f>
        <v>8694503</v>
      </c>
      <c r="C76" s="3">
        <f>+C68+C64+C56+C52+C42+C32+C22+C12+C4</f>
        <v>250000</v>
      </c>
      <c r="D76" s="3">
        <f>+D68+D64+D56+D52+D42+D32+D22+D12+D4</f>
        <v>8944503</v>
      </c>
      <c r="E76" s="3">
        <f t="shared" ref="E76:G76" si="18">+E68+E64+E56+E52+E42+E32+E22+E12+E4</f>
        <v>3458613.02</v>
      </c>
      <c r="F76" s="3">
        <f t="shared" si="18"/>
        <v>3458613.02</v>
      </c>
      <c r="G76" s="3">
        <f t="shared" si="18"/>
        <v>5485889.9800000004</v>
      </c>
    </row>
    <row r="78" spans="1:7" ht="14.4" x14ac:dyDescent="0.2">
      <c r="A78" s="14" t="s">
        <v>81</v>
      </c>
    </row>
    <row r="79" spans="1:7" ht="14.4" x14ac:dyDescent="0.2">
      <c r="A79" s="14"/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2025-08-25T20:21:38Z</cp:lastPrinted>
  <dcterms:created xsi:type="dcterms:W3CDTF">2014-02-10T03:37:14Z</dcterms:created>
  <dcterms:modified xsi:type="dcterms:W3CDTF">2025-08-25T20:21:50Z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