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OGRAMATICA\"/>
    </mc:Choice>
  </mc:AlternateContent>
  <xr:revisionPtr revIDLastSave="0" documentId="13_ncr:1_{8914DE08-ECDA-4029-9C55-2C81F7686F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D34" i="1"/>
  <c r="D33" i="1"/>
  <c r="D32" i="1"/>
  <c r="G31" i="1"/>
  <c r="G30" i="1"/>
  <c r="E30" i="1"/>
  <c r="D31" i="1"/>
  <c r="F30" i="1"/>
  <c r="D30" i="1"/>
  <c r="C30" i="1"/>
  <c r="B30" i="1"/>
  <c r="D6" i="1"/>
  <c r="G6" i="1" s="1"/>
  <c r="F6" i="1"/>
  <c r="E6" i="1"/>
  <c r="C6" i="1"/>
  <c r="B6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25" i="1"/>
  <c r="F22" i="1"/>
  <c r="F18" i="1"/>
  <c r="E25" i="1"/>
  <c r="E22" i="1"/>
  <c r="E18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12" i="1"/>
  <c r="D13" i="1"/>
  <c r="D14" i="1"/>
  <c r="D15" i="1"/>
  <c r="D16" i="1"/>
  <c r="D17" i="1"/>
  <c r="D10" i="1"/>
  <c r="G10" i="1" s="1"/>
  <c r="C25" i="1"/>
  <c r="C22" i="1"/>
  <c r="C18" i="1"/>
  <c r="B25" i="1"/>
  <c r="B22" i="1"/>
  <c r="B18" i="1"/>
  <c r="G8" i="1"/>
  <c r="G7" i="1"/>
  <c r="D8" i="1"/>
  <c r="D7" i="1"/>
  <c r="F9" i="1"/>
  <c r="F36" i="1" s="1"/>
  <c r="E9" i="1"/>
  <c r="E36" i="1" s="1"/>
  <c r="C9" i="1"/>
  <c r="C36" i="1" s="1"/>
  <c r="B9" i="1"/>
  <c r="B5" i="1" s="1"/>
  <c r="E5" i="1" l="1"/>
  <c r="F5" i="1"/>
  <c r="D9" i="1"/>
  <c r="B36" i="1"/>
  <c r="C5" i="1"/>
  <c r="D5" i="1" s="1"/>
  <c r="G5" i="1" l="1"/>
  <c r="G9" i="1"/>
  <c r="G36" i="1" s="1"/>
  <c r="D36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<sst xmlns="http://schemas.openxmlformats.org/spreadsheetml/2006/main" count="41" uniqueCount="41">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</sst>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5" fillId="0" borderId="0" xfId="0" applyFont="1"/>
    <xf numFmtId="3" fontId="2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2EED17DF-77AC-415B-B1BC-6A81C9BD5CCF}"/>
    <cellStyle name="Millares 2 2 3" xfId="23" xr:uid="{D6B2BD9E-89F7-4F05-98EF-74F2E2DBBBA0}"/>
    <cellStyle name="Millares 2 3" xfId="4" xr:uid="{00000000-0005-0000-0000-000003000000}"/>
    <cellStyle name="Millares 2 3 2" xfId="19" xr:uid="{E2127DE3-6E8E-4730-875E-503343771AA6}"/>
    <cellStyle name="Millares 2 3 3" xfId="24" xr:uid="{8720B9D9-3B59-40AD-AB15-31A48AA5E823}"/>
    <cellStyle name="Millares 2 4" xfId="17" xr:uid="{9C2B3A0E-375B-4567-914A-B866F9B0967A}"/>
    <cellStyle name="Millares 2 5" xfId="22" xr:uid="{6AD7BC29-FBDF-473B-BB8A-EB81694164F4}"/>
    <cellStyle name="Millares 3" xfId="5" xr:uid="{00000000-0005-0000-0000-000004000000}"/>
    <cellStyle name="Millares 3 2" xfId="20" xr:uid="{0BF79FD0-DA77-44CC-A828-90B7B5005740}"/>
    <cellStyle name="Millares 3 3" xfId="25" xr:uid="{6822EE4F-1CF1-4F94-884A-A99A6C5BECE6}"/>
    <cellStyle name="Moneda 2" xfId="6" xr:uid="{00000000-0005-0000-0000-000005000000}"/>
    <cellStyle name="Moneda 2 2" xfId="21" xr:uid="{D2B448B5-0846-4190-B1B7-366994659EB4}"/>
    <cellStyle name="Moneda 2 3" xfId="26" xr:uid="{772EB2E9-B88D-49D3-A110-503D24A8563B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2179320</xdr:colOff>
      <xdr:row>0</xdr:row>
      <xdr:rowOff>99060</xdr:rowOff>
    </xdr:from>
    <xdr:to>
      <xdr:col>5</xdr:col>
      <xdr:colOff>472440</xdr:colOff>
      <xdr:row>0</xdr:row>
      <xdr:rowOff>835025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375A33D-56EF-4E6D-8D05-2436D1EBF613}"/>
            </a:ext>
          </a:extLst>
        </xdr:cNvPr>
        <xdr:cNvGrpSpPr/>
      </xdr:nvGrpSpPr>
      <xdr:grpSpPr>
        <a:xfrm>
          <a:off x="2179320" y="99060"/>
          <a:ext cx="7078980" cy="735965"/>
          <a:chOff x="0" y="0"/>
          <a:chExt cx="707898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BB24FB1-39D5-491D-B7F7-88BAA87C94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5480" y="762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2164080</xdr:colOff>
      <xdr:row>42</xdr:row>
      <xdr:rowOff>114300</xdr:rowOff>
    </xdr:from>
    <xdr:to>
      <xdr:col>4</xdr:col>
      <xdr:colOff>579120</xdr:colOff>
      <xdr:row>48</xdr:row>
      <xdr:rowOff>32385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E515F153-6E1A-4056-99EB-E010A004CE9C}"/>
            </a:ext>
          </a:extLst>
        </xdr:cNvPr>
        <xdr:cNvSpPr txBox="1">
          <a:spLocks noChangeArrowheads="1"/>
        </xdr:cNvSpPr>
      </xdr:nvSpPr>
      <xdr:spPr bwMode="auto">
        <a:xfrm>
          <a:off x="2164080" y="65227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topLeftCell="A18" zoomScaleNormal="100" zoomScaleSheetLayoutView="90" workbookViewId="0">
      <selection sqref="A1:G50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72" customHeight="1" x14ac:dyDescent="0.2">
      <c r="A1" s="29" t="s">
        <v>40</v>
      </c>
      <c r="B1" s="30"/>
      <c r="C1" s="30"/>
      <c r="D1" s="30"/>
      <c r="E1" s="30"/>
      <c r="F1" s="30"/>
      <c r="G1" s="31"/>
    </row>
    <row r="2" spans="1:7" ht="14.4" customHeight="1" x14ac:dyDescent="0.2">
      <c r="A2" s="27" t="s">
        <v>0</v>
      </c>
      <c r="B2" s="24" t="s">
        <v>1</v>
      </c>
      <c r="C2" s="25"/>
      <c r="D2" s="25"/>
      <c r="E2" s="25"/>
      <c r="F2" s="26"/>
      <c r="G2" s="22" t="s">
        <v>2</v>
      </c>
    </row>
    <row r="3" spans="1:7" ht="20.399999999999999" x14ac:dyDescent="0.2">
      <c r="A3" s="28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3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</f>
        <v>8694503</v>
      </c>
      <c r="C5" s="8">
        <f>+C6+C9</f>
        <v>250000</v>
      </c>
      <c r="D5" s="8">
        <f t="shared" ref="D5:D10" si="0">+B5+C5</f>
        <v>8944503</v>
      </c>
      <c r="E5" s="8">
        <f>+E6+E9</f>
        <v>3458613.02</v>
      </c>
      <c r="F5" s="8">
        <f>+F6+F9</f>
        <v>3458613.02</v>
      </c>
      <c r="G5" s="8">
        <f>+D5-E5</f>
        <v>5485889.9800000004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8">
        <f t="shared" si="0"/>
        <v>0</v>
      </c>
      <c r="E6" s="9">
        <f>+E7+E8</f>
        <v>0</v>
      </c>
      <c r="F6" s="9">
        <f>+F7+F8</f>
        <v>0</v>
      </c>
      <c r="G6" s="8">
        <f>+D6-E6</f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</f>
        <v>8694503</v>
      </c>
      <c r="C9" s="9">
        <f>+C10</f>
        <v>250000</v>
      </c>
      <c r="D9" s="9">
        <f t="shared" si="0"/>
        <v>8944503</v>
      </c>
      <c r="E9" s="9">
        <f>+E10</f>
        <v>3458613.02</v>
      </c>
      <c r="F9" s="9">
        <f>+F10</f>
        <v>3458613.02</v>
      </c>
      <c r="G9" s="9">
        <f>+D9-E9</f>
        <v>5485889.9800000004</v>
      </c>
    </row>
    <row r="10" spans="1:7" x14ac:dyDescent="0.2">
      <c r="A10" s="16" t="s">
        <v>13</v>
      </c>
      <c r="B10" s="20">
        <v>8694503</v>
      </c>
      <c r="C10" s="20">
        <v>250000</v>
      </c>
      <c r="D10" s="10">
        <f t="shared" si="0"/>
        <v>8944503</v>
      </c>
      <c r="E10" s="21">
        <v>3458613.02</v>
      </c>
      <c r="F10" s="21">
        <v>3458613.02</v>
      </c>
      <c r="G10" s="10">
        <f>+D10-F10</f>
        <v>5485889.9800000004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ref="D11:D29" si="1">+B11+C11</f>
        <v>0</v>
      </c>
      <c r="E11" s="10">
        <v>0</v>
      </c>
      <c r="F11" s="10">
        <v>0</v>
      </c>
      <c r="G11" s="10">
        <f t="shared" ref="G11:G29" si="2">+D11-F11</f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1"/>
        <v>0</v>
      </c>
      <c r="E14" s="10">
        <v>0</v>
      </c>
      <c r="F14" s="10">
        <v>0</v>
      </c>
      <c r="G14" s="10">
        <f t="shared" si="2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2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1"/>
        <v>0</v>
      </c>
      <c r="E16" s="10">
        <v>0</v>
      </c>
      <c r="F16" s="10">
        <v>0</v>
      </c>
      <c r="G16" s="10">
        <f t="shared" si="2"/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2"/>
        <v>0</v>
      </c>
    </row>
    <row r="18" spans="1:7" x14ac:dyDescent="0.2">
      <c r="A18" s="15" t="s">
        <v>21</v>
      </c>
      <c r="B18" s="9">
        <f>+B19+B20</f>
        <v>0</v>
      </c>
      <c r="C18" s="9">
        <f>+C19+C20</f>
        <v>0</v>
      </c>
      <c r="D18" s="10">
        <f t="shared" si="1"/>
        <v>0</v>
      </c>
      <c r="E18" s="9">
        <f>+E19+E20</f>
        <v>0</v>
      </c>
      <c r="F18" s="9">
        <f>+F19+F20</f>
        <v>0</v>
      </c>
      <c r="G18" s="10">
        <f t="shared" si="2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1"/>
        <v>0</v>
      </c>
      <c r="E19" s="10">
        <v>0</v>
      </c>
      <c r="F19" s="10">
        <v>0</v>
      </c>
      <c r="G19" s="10">
        <f t="shared" si="2"/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1"/>
        <v>0</v>
      </c>
      <c r="E20" s="10">
        <v>0</v>
      </c>
      <c r="F20" s="10">
        <v>0</v>
      </c>
      <c r="G20" s="10">
        <f t="shared" si="2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1"/>
        <v>0</v>
      </c>
      <c r="E21" s="10">
        <v>0</v>
      </c>
      <c r="F21" s="10">
        <v>0</v>
      </c>
      <c r="G21" s="10">
        <f t="shared" si="2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10">
        <f t="shared" si="1"/>
        <v>0</v>
      </c>
      <c r="E22" s="9">
        <f>+E23+E24</f>
        <v>0</v>
      </c>
      <c r="F22" s="9">
        <f>+F23+F24</f>
        <v>0</v>
      </c>
      <c r="G22" s="10">
        <f t="shared" si="2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1"/>
        <v>0</v>
      </c>
      <c r="E23" s="10">
        <v>0</v>
      </c>
      <c r="F23" s="10">
        <v>0</v>
      </c>
      <c r="G23" s="10">
        <f t="shared" si="2"/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1"/>
        <v>0</v>
      </c>
      <c r="E24" s="10">
        <v>0</v>
      </c>
      <c r="F24" s="10">
        <v>0</v>
      </c>
      <c r="G24" s="10">
        <f t="shared" si="2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10">
        <f t="shared" si="1"/>
        <v>0</v>
      </c>
      <c r="E25" s="9">
        <f>+E26+E27+E28+E29</f>
        <v>0</v>
      </c>
      <c r="F25" s="9">
        <f>+F26+F27+F28+F29</f>
        <v>0</v>
      </c>
      <c r="G25" s="10">
        <f t="shared" si="2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si="1"/>
        <v>0</v>
      </c>
      <c r="E26" s="10">
        <v>0</v>
      </c>
      <c r="F26" s="10">
        <v>0</v>
      </c>
      <c r="G26" s="10">
        <f t="shared" si="2"/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"/>
        <v>0</v>
      </c>
      <c r="E27" s="10">
        <v>0</v>
      </c>
      <c r="F27" s="10">
        <v>0</v>
      </c>
      <c r="G27" s="10">
        <f t="shared" si="2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"/>
        <v>0</v>
      </c>
      <c r="E28" s="10">
        <v>0</v>
      </c>
      <c r="F28" s="10">
        <v>0</v>
      </c>
      <c r="G28" s="10">
        <f t="shared" si="2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"/>
        <v>0</v>
      </c>
      <c r="E29" s="10">
        <v>0</v>
      </c>
      <c r="F29" s="10">
        <v>0</v>
      </c>
      <c r="G29" s="10">
        <f t="shared" si="2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>+B30+C30</f>
        <v>0</v>
      </c>
      <c r="E30" s="9">
        <f>+E31</f>
        <v>0</v>
      </c>
      <c r="F30" s="9">
        <f>+F31</f>
        <v>0</v>
      </c>
      <c r="G30" s="9">
        <f>+D30-F30</f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+D31-F31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+D32-F32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+D33-F33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+D34-F34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+B9</f>
        <v>8694503</v>
      </c>
      <c r="C36" s="12">
        <f t="shared" ref="C36:G36" si="3">+C9</f>
        <v>250000</v>
      </c>
      <c r="D36" s="12">
        <f t="shared" si="3"/>
        <v>8944503</v>
      </c>
      <c r="E36" s="12">
        <f t="shared" si="3"/>
        <v>3458613.02</v>
      </c>
      <c r="F36" s="12">
        <f t="shared" si="3"/>
        <v>3458613.02</v>
      </c>
      <c r="G36" s="12">
        <f t="shared" si="3"/>
        <v>5485889.9800000004</v>
      </c>
    </row>
    <row r="40" spans="1:7" x14ac:dyDescent="0.2">
      <c r="A40" s="19" t="s">
        <v>39</v>
      </c>
    </row>
  </sheetData>
  <sheetProtection formatCells="0" formatColumns="0" formatRows="0" autoFilter="0"/>
  <protectedRanges>
    <protectedRange sqref="A37:G39 A41:G65522 B40:G40" name="Rango1"/>
    <protectedRange sqref="B30:G30 A11:B17 B9:G9 A19:B21 B18 A23:B24 B22 A26:B29 B25 A31:G31 A7:G8 A35:G35 B32:G34 A10 D10 G10 C11:G29 B6:C6 E6:F6" name="Rango1_3"/>
    <protectedRange sqref="B4:G5 G6 D6" name="Rango1_2_2"/>
    <protectedRange sqref="A36:G36" name="Rango1_1_2"/>
    <protectedRange sqref="B10:C10" name="Rango1_3_1"/>
    <protectedRange sqref="E10:F10" name="Rango1_3_4"/>
    <protectedRange sqref="A40" name="Rango1_1"/>
  </protectedRanges>
  <mergeCells count="4">
    <mergeCell ref="G2:G3"/>
    <mergeCell ref="B2:F2"/>
    <mergeCell ref="A1:G1"/>
    <mergeCell ref="A2:A3"/>
  </mergeCells>
  <pageMargins left="0.25" right="0.25" top="0.75" bottom="0.75" header="0.3" footer="0.3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2025-07-24T19:51:46Z</cp:lastPrinted>
  <dcterms:created xsi:type="dcterms:W3CDTF">2012-12-11T21:13:37Z</dcterms:created>
  <dcterms:modified xsi:type="dcterms:W3CDTF">2025-07-24T19:51:51Z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