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D0CC1C96-2EB6-4BA5-8031-BCD219A143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<sst xmlns="http://schemas.openxmlformats.org/spreadsheetml/2006/main" count="27" uniqueCount="27">
  <si>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</si>
  <si>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</si>
  <si>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</si>
  <si>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</si>
  <si>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</si>
  <si>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</si>
  <si>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</si>
  <si>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</si>
  <si>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</si>
  <si>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</si>
  <si>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</si>
  <si>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</si>
  <si>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</si>
  <si>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</si>
  <si>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</si>
  <si>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</si>
  <si>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</si>
  <si>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</si>
  <si>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</si>
  <si>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</si>
  <si>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</si>
  <si>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</si>
  <si>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</si>
  <si>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</si>
  <si>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</si>
  <si>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</si>
  <si>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Santiago Maravatío,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</si>
</sst>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1753939.05</v>
      </c>
      <c r="C3" s="11">
        <f t="shared" ref="C3:F3" si="0">C4+C12</f>
        <v>15015736.6</v>
      </c>
      <c r="D3" s="11">
        <f t="shared" si="0"/>
        <v>15339716.419999998</v>
      </c>
      <c r="E3" s="11">
        <f t="shared" si="0"/>
        <v>1429959.2299999995</v>
      </c>
      <c r="F3" s="11">
        <f t="shared" si="0"/>
        <v>-323979.82000000047</v>
      </c>
    </row>
    <row r="4" spans="1:6" x14ac:dyDescent="0.2">
      <c r="A4" s="5" t="s">
        <v>4</v>
      </c>
      <c r="B4" s="11">
        <f>SUM(B5:B11)</f>
        <v>835619.90000000014</v>
      </c>
      <c r="C4" s="11">
        <f>SUM(C5:C11)</f>
        <v>14498738.6</v>
      </c>
      <c r="D4" s="11">
        <f>SUM(D5:D11)</f>
        <v>14955680.219999999</v>
      </c>
      <c r="E4" s="11">
        <f>SUM(E5:E11)</f>
        <v>378678.2799999995</v>
      </c>
      <c r="F4" s="11">
        <f>SUM(F5:F11)</f>
        <v>-456941.62000000052</v>
      </c>
    </row>
    <row r="5" spans="1:6" x14ac:dyDescent="0.2">
      <c r="A5" s="6" t="s">
        <v>5</v>
      </c>
      <c r="B5" s="12">
        <v>754963.04</v>
      </c>
      <c r="C5" s="12">
        <v>7160239.3899999997</v>
      </c>
      <c r="D5" s="12">
        <v>7614769.0899999999</v>
      </c>
      <c r="E5" s="12">
        <f>B5+C5-D5</f>
        <v>300433.33999999985</v>
      </c>
      <c r="F5" s="12">
        <f t="shared" ref="F5:F11" si="1">E5-B5</f>
        <v>-454529.70000000019</v>
      </c>
    </row>
    <row r="6" spans="1:6" x14ac:dyDescent="0.2">
      <c r="A6" s="6" t="s">
        <v>6</v>
      </c>
      <c r="B6" s="12">
        <v>79636.06</v>
      </c>
      <c r="C6" s="12">
        <v>7338499.21</v>
      </c>
      <c r="D6" s="12">
        <v>7340911.1299999999</v>
      </c>
      <c r="E6" s="12">
        <f t="shared" ref="E6:E11" si="2">B6+C6-D6</f>
        <v>77224.139999999665</v>
      </c>
      <c r="F6" s="12">
        <f t="shared" si="1"/>
        <v>-2411.9200000003329</v>
      </c>
    </row>
    <row r="7" spans="1:6" x14ac:dyDescent="0.2">
      <c r="A7" s="6" t="s">
        <v>7</v>
      </c>
      <c r="B7" s="12">
        <v>1020.8</v>
      </c>
      <c r="C7" s="12">
        <v>0</v>
      </c>
      <c r="D7" s="12">
        <v>0</v>
      </c>
      <c r="E7" s="12">
        <f t="shared" si="2"/>
        <v>1020.8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918319.14999999991</v>
      </c>
      <c r="C12" s="11">
        <f>SUM(C13:C21)</f>
        <v>516998</v>
      </c>
      <c r="D12" s="11">
        <f>SUM(D13:D21)</f>
        <v>384036.2</v>
      </c>
      <c r="E12" s="11">
        <f>SUM(E13:E21)</f>
        <v>1051280.95</v>
      </c>
      <c r="F12" s="11">
        <f>SUM(F13:F21)</f>
        <v>132961.80000000005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599126.67000000004</v>
      </c>
      <c r="C15" s="13">
        <v>0</v>
      </c>
      <c r="D15" s="13">
        <v>0</v>
      </c>
      <c r="E15" s="13">
        <f t="shared" si="4"/>
        <v>599126.67000000004</v>
      </c>
      <c r="F15" s="13">
        <f t="shared" si="3"/>
        <v>0</v>
      </c>
    </row>
    <row r="16" spans="1:6" x14ac:dyDescent="0.2">
      <c r="A16" s="6" t="s">
        <v>14</v>
      </c>
      <c r="B16" s="12">
        <v>1399057.54</v>
      </c>
      <c r="C16" s="12">
        <v>516998</v>
      </c>
      <c r="D16" s="12">
        <v>258499</v>
      </c>
      <c r="E16" s="12">
        <f t="shared" si="4"/>
        <v>1657556.54</v>
      </c>
      <c r="F16" s="12">
        <f t="shared" si="3"/>
        <v>258499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-1105915.06</v>
      </c>
      <c r="C18" s="12">
        <v>0</v>
      </c>
      <c r="D18" s="12">
        <v>125537.2</v>
      </c>
      <c r="E18" s="12">
        <f t="shared" si="4"/>
        <v>-1231452.26</v>
      </c>
      <c r="F18" s="12">
        <f t="shared" si="3"/>
        <v>-125537.19999999995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2026-01-16T16:26:48Z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