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106CCD1B-0C95-4B21-A918-68D9A1C6F555}" xr6:coauthVersionLast="47" xr6:coauthVersionMax="47" xr10:uidLastSave="{00000000-0000-0000-0000-000000000000}"/>
  <bookViews>
    <workbookView xWindow="-120" yWindow="-120" windowWidth="20730" windowHeight="110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<sst xmlns="http://schemas.openxmlformats.org/spreadsheetml/2006/main" count="189" uniqueCount="136">
  <si>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</si>
  <si>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</si>
  <si>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</si>
  <si>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</si>
  <si>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</si>
  <si>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</si>
  <si>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</si>
  <si>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</si>
  <si>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</si>
  <si>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</si>
  <si>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</si>
  <si>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</si>
  <si>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</si>
  <si>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</si>
  <si>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</si>
  <si>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</si>
  <si>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</si>
  <si>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</si>
  <si>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</si>
  <si>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</si>
  <si>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</si>
  <si>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</si>
  <si>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</si>
  <si>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</si>
  <si>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</si>
  <si>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</si>
  <si>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</si>
  <si>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</si>
  <si>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</si>
  <si>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</si>
  <si>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</si>
  <si>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</si>
  <si>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</si>
  <si>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</si>
  <si>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</si>
  <si>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</si>
  <si>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</si>
  <si>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</si>
  <si>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</si>
  <si>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</si>
  <si>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</si>
  <si>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</si>
  <si>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</si>
  <si>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</si>
  <si>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</si>
  <si>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</si>
  <si>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</si>
  <si>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</si>
  <si>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</si>
  <si>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</si>
  <si>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</si>
  <si>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</si>
  <si>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</si>
  <si>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</si>
  <si>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</si>
  <si>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</si>
  <si>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</si>
  <si>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</si>
  <si>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</si>
  <si>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</si>
  <si>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</si>
  <si>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</si>
  <si>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</si>
  <si>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</si>
  <si>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</si>
  <si>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</si>
  <si>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</si>
  <si>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</si>
  <si>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</si>
  <si>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</si>
  <si>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</si>
  <si>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</si>
  <si>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</si>
  <si>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</si>
  <si>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</si>
  <si>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</si>
  <si>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</si>
  <si>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</si>
  <si>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</si>
  <si>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</si>
  <si>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</si>
  <si>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</si>
  <si>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</si>
  <si>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</si>
  <si>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</si>
  <si>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</si>
  <si>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</si>
  <si>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</si>
  <si>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</si>
  <si>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</si>
  <si>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</si>
  <si>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</si>
  <si>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</si>
  <si>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</si>
  <si>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</si>
  <si>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</si>
  <si>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</si>
  <si>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</si>
  <si>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</si>
  <si>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</si>
  <si>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</si>
  <si>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</si>
  <si>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</si>
  <si>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</si>
  <si>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</si>
  <si>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</si>
  <si>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</si>
  <si>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</si>
  <si>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</si>
  <si>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</si>
  <si>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</si>
  <si>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</si>
  <si>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</si>
  <si>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</si>
  <si>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</si>
  <si>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</si>
  <si>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</si>
  <si>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</si>
  <si>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</si>
  <si>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</si>
  <si>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</si>
  <si>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</si>
  <si>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</si>
  <si>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</si>
  <si>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</si>
  <si>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</si>
  <si>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</si>
  <si>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</si>
  <si>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</si>
  <si>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</si>
  <si>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</si>
  <si>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Santiago Maravatío, Gto.
Estado Analítico del Ejercicio del Presupuesto de Egresos
Clasificación por Objeto del Gasto (Capítulo y Concepto)
Del 1 de Enero al 31 de Marzo de 2026
(Cifras en Pesos)</t>
  </si>
  <si>
    <t>Sistema para el Desarrollo Integral de la Familia del Municipio de Santiago Maravatío, Gto.
Estado Analítico del Ejercicio del Presupuesto de Egresos
Clasificación Económica (por Tipo de Gasto)
Del 1 de Enero al 31 de Marzo de 2026
(Cifras en Pesos)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</si>
  <si>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</si>
  <si>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Marzo de 2026
(Cifras en Pesos)</t>
  </si>
  <si>
    <t>Sistema para el Desarrollo Integral de la Familia del Municipio de Santiago Maravatío,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</si>
</sst>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11" xfId="9" applyNumberFormat="1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26" workbookViewId="0">
      <selection activeCell="B32" sqref="B32:G4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134</v>
      </c>
      <c r="B1" s="29"/>
      <c r="C1" s="29"/>
      <c r="D1" s="29"/>
      <c r="E1" s="29"/>
      <c r="F1" s="29"/>
      <c r="G1" s="30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5">
        <v>7710669</v>
      </c>
      <c r="C5" s="35">
        <v>0</v>
      </c>
      <c r="D5" s="35">
        <f>B5+C5</f>
        <v>7710669</v>
      </c>
      <c r="E5" s="35">
        <v>1555959.83</v>
      </c>
      <c r="F5" s="35">
        <v>1555959.83</v>
      </c>
      <c r="G5" s="35">
        <f>D5-E5</f>
        <v>6154709.1699999999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5" t="s">
        <v>125</v>
      </c>
      <c r="B14" s="36">
        <f t="shared" ref="B14:G14" si="4">SUM(B5:B13)</f>
        <v>7710669</v>
      </c>
      <c r="C14" s="36">
        <f t="shared" si="4"/>
        <v>0</v>
      </c>
      <c r="D14" s="36">
        <f t="shared" si="4"/>
        <v>7710669</v>
      </c>
      <c r="E14" s="36">
        <f t="shared" si="4"/>
        <v>1555959.83</v>
      </c>
      <c r="F14" s="36">
        <f t="shared" si="4"/>
        <v>1555959.83</v>
      </c>
      <c r="G14" s="36">
        <f t="shared" si="4"/>
        <v>6154709.1699999999</v>
      </c>
    </row>
    <row r="16" spans="1:7" ht="55.35" customHeight="1" x14ac:dyDescent="0.2">
      <c r="A16" s="28" t="s">
        <v>134</v>
      </c>
      <c r="B16" s="29"/>
      <c r="C16" s="29"/>
      <c r="D16" s="29"/>
      <c r="E16" s="29"/>
      <c r="F16" s="29"/>
      <c r="G16" s="30"/>
    </row>
    <row r="17" spans="1:7" x14ac:dyDescent="0.2">
      <c r="A17" s="19"/>
      <c r="B17" s="31" t="s">
        <v>59</v>
      </c>
      <c r="C17" s="32"/>
      <c r="D17" s="32"/>
      <c r="E17" s="32"/>
      <c r="F17" s="33"/>
      <c r="G17" s="26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7"/>
    </row>
    <row r="19" spans="1:7" x14ac:dyDescent="0.2">
      <c r="A19" s="20"/>
      <c r="B19" s="40"/>
      <c r="C19" s="40"/>
      <c r="D19" s="40"/>
      <c r="E19" s="40"/>
      <c r="F19" s="40"/>
      <c r="G19" s="40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126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125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5" customHeight="1" x14ac:dyDescent="0.2">
      <c r="A28" s="31" t="s">
        <v>134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1" t="s">
        <v>59</v>
      </c>
      <c r="C29" s="32"/>
      <c r="D29" s="32"/>
      <c r="E29" s="32"/>
      <c r="F29" s="33"/>
      <c r="G29" s="26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7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2.5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2.5" x14ac:dyDescent="0.2">
      <c r="A42" s="16" t="s">
        <v>127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128</v>
      </c>
      <c r="B46" s="35">
        <v>7710669</v>
      </c>
      <c r="C46" s="35">
        <v>0</v>
      </c>
      <c r="D46" s="35">
        <f t="shared" ref="D46" si="12">B46+C46</f>
        <v>7710669</v>
      </c>
      <c r="E46" s="35">
        <v>1555959.83</v>
      </c>
      <c r="F46" s="35">
        <v>1555959.83</v>
      </c>
      <c r="G46" s="35">
        <f t="shared" ref="G46" si="13">D46-E46</f>
        <v>6154709.1699999999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125</v>
      </c>
      <c r="B48" s="36">
        <f t="shared" ref="B48:G48" si="14">SUM(B32:B46)</f>
        <v>7710669</v>
      </c>
      <c r="C48" s="36">
        <f t="shared" si="14"/>
        <v>0</v>
      </c>
      <c r="D48" s="36">
        <f t="shared" si="14"/>
        <v>7710669</v>
      </c>
      <c r="E48" s="36">
        <f t="shared" si="14"/>
        <v>1555959.83</v>
      </c>
      <c r="F48" s="36">
        <f t="shared" si="14"/>
        <v>1555959.83</v>
      </c>
      <c r="G48" s="36">
        <f t="shared" si="14"/>
        <v>6154709.1699999999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132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5">
        <v>7601443.79</v>
      </c>
      <c r="C5" s="35">
        <v>0</v>
      </c>
      <c r="D5" s="35">
        <f>B5+C5</f>
        <v>7601443.79</v>
      </c>
      <c r="E5" s="35">
        <v>1555959.83</v>
      </c>
      <c r="F5" s="35">
        <v>1555959.83</v>
      </c>
      <c r="G5" s="35">
        <f>D5-E5</f>
        <v>6045483.96</v>
      </c>
    </row>
    <row r="6" spans="1:7" x14ac:dyDescent="0.2">
      <c r="A6" s="23"/>
      <c r="B6" s="35"/>
      <c r="C6" s="35"/>
      <c r="D6" s="35"/>
      <c r="E6" s="35"/>
      <c r="F6" s="35"/>
      <c r="G6" s="35"/>
    </row>
    <row r="7" spans="1:7" x14ac:dyDescent="0.2">
      <c r="A7" s="23" t="s">
        <v>1</v>
      </c>
      <c r="B7" s="35">
        <v>109225.21</v>
      </c>
      <c r="C7" s="35">
        <v>0</v>
      </c>
      <c r="D7" s="35">
        <f>B7+C7</f>
        <v>109225.21</v>
      </c>
      <c r="E7" s="35">
        <v>0</v>
      </c>
      <c r="F7" s="35">
        <v>0</v>
      </c>
      <c r="G7" s="35">
        <f>D7-E7</f>
        <v>109225.21</v>
      </c>
    </row>
    <row r="8" spans="1:7" x14ac:dyDescent="0.2">
      <c r="A8" s="23"/>
      <c r="B8" s="35"/>
      <c r="C8" s="35"/>
      <c r="D8" s="35"/>
      <c r="E8" s="35"/>
      <c r="F8" s="35"/>
      <c r="G8" s="35"/>
    </row>
    <row r="9" spans="1:7" x14ac:dyDescent="0.2">
      <c r="A9" s="23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3"/>
      <c r="B10" s="35"/>
      <c r="C10" s="35"/>
      <c r="D10" s="35"/>
      <c r="E10" s="35"/>
      <c r="F10" s="35"/>
      <c r="G10" s="35"/>
    </row>
    <row r="11" spans="1:7" x14ac:dyDescent="0.2">
      <c r="A11" s="23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3"/>
      <c r="B12" s="35"/>
      <c r="C12" s="35"/>
      <c r="D12" s="35"/>
      <c r="E12" s="35"/>
      <c r="F12" s="35"/>
      <c r="G12" s="35"/>
    </row>
    <row r="13" spans="1:7" x14ac:dyDescent="0.2">
      <c r="A13" s="24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2"/>
      <c r="B14" s="38"/>
      <c r="C14" s="38"/>
      <c r="D14" s="38"/>
      <c r="E14" s="38"/>
      <c r="F14" s="38"/>
      <c r="G14" s="38"/>
    </row>
    <row r="15" spans="1:7" x14ac:dyDescent="0.2">
      <c r="A15" s="7" t="s">
        <v>125</v>
      </c>
      <c r="B15" s="39">
        <f t="shared" ref="B15:G15" si="0">SUM(B5+B7+B9+B11+B13)</f>
        <v>7710669</v>
      </c>
      <c r="C15" s="39">
        <f t="shared" si="0"/>
        <v>0</v>
      </c>
      <c r="D15" s="39">
        <f t="shared" si="0"/>
        <v>7710669</v>
      </c>
      <c r="E15" s="39">
        <f t="shared" si="0"/>
        <v>1555959.83</v>
      </c>
      <c r="F15" s="39">
        <f t="shared" si="0"/>
        <v>1555959.83</v>
      </c>
      <c r="G15" s="39">
        <f t="shared" si="0"/>
        <v>6154709.1699999999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64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131</v>
      </c>
      <c r="B1" s="32"/>
      <c r="C1" s="32"/>
      <c r="D1" s="32"/>
      <c r="E1" s="32"/>
      <c r="F1" s="32"/>
      <c r="G1" s="33"/>
    </row>
    <row r="2" spans="1:8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8" x14ac:dyDescent="0.2">
      <c r="A4" s="9" t="s">
        <v>60</v>
      </c>
      <c r="B4" s="37">
        <f>SUM(B5:B11)</f>
        <v>5759638.3999999994</v>
      </c>
      <c r="C4" s="37">
        <f>SUM(C5:C11)</f>
        <v>0</v>
      </c>
      <c r="D4" s="37">
        <f>B4+C4</f>
        <v>5759638.3999999994</v>
      </c>
      <c r="E4" s="37">
        <f>SUM(E5:E11)</f>
        <v>1234012.1399999999</v>
      </c>
      <c r="F4" s="37">
        <f>SUM(F5:F11)</f>
        <v>1234012.1399999999</v>
      </c>
      <c r="G4" s="37">
        <f>D4-E4</f>
        <v>4525626.26</v>
      </c>
    </row>
    <row r="5" spans="1:8" x14ac:dyDescent="0.2">
      <c r="A5" s="11" t="s">
        <v>64</v>
      </c>
      <c r="B5" s="35">
        <v>4911163.2699999996</v>
      </c>
      <c r="C5" s="35">
        <v>0</v>
      </c>
      <c r="D5" s="35">
        <f t="shared" ref="D5:D68" si="0">B5+C5</f>
        <v>4911163.2699999996</v>
      </c>
      <c r="E5" s="35">
        <v>1201882.1399999999</v>
      </c>
      <c r="F5" s="35">
        <v>1201882.1399999999</v>
      </c>
      <c r="G5" s="35">
        <f t="shared" ref="G5:G68" si="1">D5-E5</f>
        <v>3709281.13</v>
      </c>
      <c r="H5" s="6">
        <v>1100</v>
      </c>
    </row>
    <row r="6" spans="1:8" x14ac:dyDescent="0.2">
      <c r="A6" s="11" t="s">
        <v>65</v>
      </c>
      <c r="B6" s="35">
        <v>133520</v>
      </c>
      <c r="C6" s="35">
        <v>0</v>
      </c>
      <c r="D6" s="35">
        <f t="shared" si="0"/>
        <v>133520</v>
      </c>
      <c r="E6" s="35">
        <v>32130</v>
      </c>
      <c r="F6" s="35">
        <v>32130</v>
      </c>
      <c r="G6" s="35">
        <f t="shared" si="1"/>
        <v>101390</v>
      </c>
      <c r="H6" s="6">
        <v>1200</v>
      </c>
    </row>
    <row r="7" spans="1:8" x14ac:dyDescent="0.2">
      <c r="A7" s="11" t="s">
        <v>66</v>
      </c>
      <c r="B7" s="35">
        <v>713955.13</v>
      </c>
      <c r="C7" s="35">
        <v>0</v>
      </c>
      <c r="D7" s="35">
        <f t="shared" si="0"/>
        <v>713955.13</v>
      </c>
      <c r="E7" s="35">
        <v>0</v>
      </c>
      <c r="F7" s="35">
        <v>0</v>
      </c>
      <c r="G7" s="35">
        <f t="shared" si="1"/>
        <v>713955.13</v>
      </c>
      <c r="H7" s="6">
        <v>1300</v>
      </c>
    </row>
    <row r="8" spans="1:8" x14ac:dyDescent="0.2">
      <c r="A8" s="11" t="s">
        <v>33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  <c r="H8" s="6">
        <v>1400</v>
      </c>
    </row>
    <row r="9" spans="1:8" x14ac:dyDescent="0.2">
      <c r="A9" s="11" t="s">
        <v>67</v>
      </c>
      <c r="B9" s="35">
        <v>1000</v>
      </c>
      <c r="C9" s="35">
        <v>0</v>
      </c>
      <c r="D9" s="35">
        <f t="shared" si="0"/>
        <v>1000</v>
      </c>
      <c r="E9" s="35">
        <v>0</v>
      </c>
      <c r="F9" s="35">
        <v>0</v>
      </c>
      <c r="G9" s="35">
        <f t="shared" si="1"/>
        <v>1000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120</v>
      </c>
      <c r="B12" s="34">
        <f>SUM(B13:B21)</f>
        <v>575046.24</v>
      </c>
      <c r="C12" s="34">
        <f>SUM(C13:C21)</f>
        <v>0</v>
      </c>
      <c r="D12" s="34">
        <f t="shared" si="0"/>
        <v>575046.24</v>
      </c>
      <c r="E12" s="34">
        <f>SUM(E13:E21)</f>
        <v>96572.12</v>
      </c>
      <c r="F12" s="34">
        <f>SUM(F13:F21)</f>
        <v>96572.12</v>
      </c>
      <c r="G12" s="34">
        <f t="shared" si="1"/>
        <v>478474.12</v>
      </c>
      <c r="H12" s="10">
        <v>0</v>
      </c>
    </row>
    <row r="13" spans="1:8" x14ac:dyDescent="0.2">
      <c r="A13" s="11" t="s">
        <v>69</v>
      </c>
      <c r="B13" s="35">
        <v>200000</v>
      </c>
      <c r="C13" s="35">
        <v>0</v>
      </c>
      <c r="D13" s="35">
        <f t="shared" si="0"/>
        <v>200000</v>
      </c>
      <c r="E13" s="35">
        <v>40346.22</v>
      </c>
      <c r="F13" s="35">
        <v>40346.22</v>
      </c>
      <c r="G13" s="35">
        <f t="shared" si="1"/>
        <v>159653.78</v>
      </c>
      <c r="H13" s="6">
        <v>2100</v>
      </c>
    </row>
    <row r="14" spans="1:8" x14ac:dyDescent="0.2">
      <c r="A14" s="11" t="s">
        <v>70</v>
      </c>
      <c r="B14" s="35">
        <v>40000</v>
      </c>
      <c r="C14" s="35">
        <v>0</v>
      </c>
      <c r="D14" s="35">
        <f t="shared" si="0"/>
        <v>40000</v>
      </c>
      <c r="E14" s="35">
        <v>4552.3999999999996</v>
      </c>
      <c r="F14" s="35">
        <v>4552.3999999999996</v>
      </c>
      <c r="G14" s="35">
        <f t="shared" si="1"/>
        <v>35447.599999999999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20000</v>
      </c>
      <c r="C16" s="35">
        <v>0</v>
      </c>
      <c r="D16" s="35">
        <f t="shared" si="0"/>
        <v>20000</v>
      </c>
      <c r="E16" s="35">
        <v>1024</v>
      </c>
      <c r="F16" s="35">
        <v>1024</v>
      </c>
      <c r="G16" s="35">
        <f t="shared" si="1"/>
        <v>18976</v>
      </c>
      <c r="H16" s="6">
        <v>2400</v>
      </c>
    </row>
    <row r="17" spans="1:8" x14ac:dyDescent="0.2">
      <c r="A17" s="11" t="s">
        <v>73</v>
      </c>
      <c r="B17" s="35">
        <v>40000</v>
      </c>
      <c r="C17" s="35">
        <v>0</v>
      </c>
      <c r="D17" s="35">
        <f t="shared" si="0"/>
        <v>40000</v>
      </c>
      <c r="E17" s="35">
        <v>17325.240000000002</v>
      </c>
      <c r="F17" s="35">
        <v>17325.240000000002</v>
      </c>
      <c r="G17" s="35">
        <f t="shared" si="1"/>
        <v>22674.76</v>
      </c>
      <c r="H17" s="6">
        <v>2500</v>
      </c>
    </row>
    <row r="18" spans="1:8" x14ac:dyDescent="0.2">
      <c r="A18" s="11" t="s">
        <v>74</v>
      </c>
      <c r="B18" s="35">
        <v>144000</v>
      </c>
      <c r="C18" s="35">
        <v>0</v>
      </c>
      <c r="D18" s="35">
        <f t="shared" si="0"/>
        <v>144000</v>
      </c>
      <c r="E18" s="35">
        <v>27600</v>
      </c>
      <c r="F18" s="35">
        <v>27600</v>
      </c>
      <c r="G18" s="35">
        <f t="shared" si="1"/>
        <v>116400</v>
      </c>
      <c r="H18" s="6">
        <v>2600</v>
      </c>
    </row>
    <row r="19" spans="1:8" x14ac:dyDescent="0.2">
      <c r="A19" s="11" t="s">
        <v>75</v>
      </c>
      <c r="B19" s="35">
        <v>45000</v>
      </c>
      <c r="C19" s="35">
        <v>0</v>
      </c>
      <c r="D19" s="35">
        <f t="shared" si="0"/>
        <v>45000</v>
      </c>
      <c r="E19" s="35">
        <v>2280.2600000000002</v>
      </c>
      <c r="F19" s="35">
        <v>2280.2600000000002</v>
      </c>
      <c r="G19" s="35">
        <f t="shared" si="1"/>
        <v>42719.74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86046.24</v>
      </c>
      <c r="C21" s="35">
        <v>0</v>
      </c>
      <c r="D21" s="35">
        <f t="shared" si="0"/>
        <v>86046.24</v>
      </c>
      <c r="E21" s="35">
        <v>3444</v>
      </c>
      <c r="F21" s="35">
        <v>3444</v>
      </c>
      <c r="G21" s="35">
        <f t="shared" si="1"/>
        <v>82602.240000000005</v>
      </c>
      <c r="H21" s="6">
        <v>2900</v>
      </c>
    </row>
    <row r="22" spans="1:8" x14ac:dyDescent="0.2">
      <c r="A22" s="9" t="s">
        <v>61</v>
      </c>
      <c r="B22" s="34">
        <f>SUM(B23:B31)</f>
        <v>967759.15</v>
      </c>
      <c r="C22" s="34">
        <f>SUM(C23:C31)</f>
        <v>0</v>
      </c>
      <c r="D22" s="34">
        <f t="shared" si="0"/>
        <v>967759.15</v>
      </c>
      <c r="E22" s="34">
        <f>SUM(E23:E31)</f>
        <v>203298.57</v>
      </c>
      <c r="F22" s="34">
        <f>SUM(F23:F31)</f>
        <v>203298.57</v>
      </c>
      <c r="G22" s="34">
        <f t="shared" si="1"/>
        <v>764460.58000000007</v>
      </c>
      <c r="H22" s="10">
        <v>0</v>
      </c>
    </row>
    <row r="23" spans="1:8" x14ac:dyDescent="0.2">
      <c r="A23" s="11" t="s">
        <v>78</v>
      </c>
      <c r="B23" s="35">
        <v>42000</v>
      </c>
      <c r="C23" s="35">
        <v>0</v>
      </c>
      <c r="D23" s="35">
        <f t="shared" si="0"/>
        <v>42000</v>
      </c>
      <c r="E23" s="35">
        <v>7158.92</v>
      </c>
      <c r="F23" s="35">
        <v>7158.92</v>
      </c>
      <c r="G23" s="35">
        <f t="shared" si="1"/>
        <v>34841.08</v>
      </c>
      <c r="H23" s="6">
        <v>3100</v>
      </c>
    </row>
    <row r="24" spans="1:8" x14ac:dyDescent="0.2">
      <c r="A24" s="11" t="s">
        <v>79</v>
      </c>
      <c r="B24" s="35">
        <v>23000</v>
      </c>
      <c r="C24" s="35">
        <v>2080</v>
      </c>
      <c r="D24" s="35">
        <f t="shared" si="0"/>
        <v>25080</v>
      </c>
      <c r="E24" s="35">
        <v>15080</v>
      </c>
      <c r="F24" s="35">
        <v>15080</v>
      </c>
      <c r="G24" s="35">
        <f t="shared" si="1"/>
        <v>10000</v>
      </c>
      <c r="H24" s="6">
        <v>3200</v>
      </c>
    </row>
    <row r="25" spans="1:8" x14ac:dyDescent="0.2">
      <c r="A25" s="11" t="s">
        <v>80</v>
      </c>
      <c r="B25" s="35">
        <v>17000</v>
      </c>
      <c r="C25" s="35">
        <v>-2080</v>
      </c>
      <c r="D25" s="35">
        <f t="shared" si="0"/>
        <v>14920</v>
      </c>
      <c r="E25" s="35">
        <v>0</v>
      </c>
      <c r="F25" s="35">
        <v>0</v>
      </c>
      <c r="G25" s="35">
        <f t="shared" si="1"/>
        <v>14920</v>
      </c>
      <c r="H25" s="6">
        <v>3300</v>
      </c>
    </row>
    <row r="26" spans="1:8" x14ac:dyDescent="0.2">
      <c r="A26" s="11" t="s">
        <v>81</v>
      </c>
      <c r="B26" s="35">
        <v>38000</v>
      </c>
      <c r="C26" s="35">
        <v>0</v>
      </c>
      <c r="D26" s="35">
        <f t="shared" si="0"/>
        <v>38000</v>
      </c>
      <c r="E26" s="35">
        <v>1680.84</v>
      </c>
      <c r="F26" s="35">
        <v>1680.84</v>
      </c>
      <c r="G26" s="35">
        <f t="shared" si="1"/>
        <v>36319.160000000003</v>
      </c>
      <c r="H26" s="6">
        <v>3400</v>
      </c>
    </row>
    <row r="27" spans="1:8" x14ac:dyDescent="0.2">
      <c r="A27" s="11" t="s">
        <v>82</v>
      </c>
      <c r="B27" s="35">
        <v>190000</v>
      </c>
      <c r="C27" s="35">
        <v>0</v>
      </c>
      <c r="D27" s="35">
        <f t="shared" si="0"/>
        <v>190000</v>
      </c>
      <c r="E27" s="35">
        <v>12636</v>
      </c>
      <c r="F27" s="35">
        <v>12636</v>
      </c>
      <c r="G27" s="35">
        <f t="shared" si="1"/>
        <v>177364</v>
      </c>
      <c r="H27" s="6">
        <v>3500</v>
      </c>
    </row>
    <row r="28" spans="1:8" x14ac:dyDescent="0.2">
      <c r="A28" s="11" t="s">
        <v>129</v>
      </c>
      <c r="B28" s="35">
        <v>0</v>
      </c>
      <c r="C28" s="35">
        <v>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40000</v>
      </c>
      <c r="C29" s="35">
        <v>0</v>
      </c>
      <c r="D29" s="35">
        <f t="shared" si="0"/>
        <v>40000</v>
      </c>
      <c r="E29" s="35">
        <v>2453.0300000000002</v>
      </c>
      <c r="F29" s="35">
        <v>2453.0300000000002</v>
      </c>
      <c r="G29" s="35">
        <f t="shared" si="1"/>
        <v>37546.97</v>
      </c>
      <c r="H29" s="6">
        <v>3700</v>
      </c>
    </row>
    <row r="30" spans="1:8" x14ac:dyDescent="0.2">
      <c r="A30" s="11" t="s">
        <v>84</v>
      </c>
      <c r="B30" s="35">
        <v>425000</v>
      </c>
      <c r="C30" s="35">
        <v>0</v>
      </c>
      <c r="D30" s="35">
        <f t="shared" si="0"/>
        <v>425000</v>
      </c>
      <c r="E30" s="35">
        <v>98240.78</v>
      </c>
      <c r="F30" s="35">
        <v>98240.78</v>
      </c>
      <c r="G30" s="35">
        <f t="shared" si="1"/>
        <v>326759.21999999997</v>
      </c>
      <c r="H30" s="6">
        <v>3800</v>
      </c>
    </row>
    <row r="31" spans="1:8" x14ac:dyDescent="0.2">
      <c r="A31" s="11" t="s">
        <v>18</v>
      </c>
      <c r="B31" s="35">
        <v>192759.15</v>
      </c>
      <c r="C31" s="35">
        <v>0</v>
      </c>
      <c r="D31" s="35">
        <f t="shared" si="0"/>
        <v>192759.15</v>
      </c>
      <c r="E31" s="35">
        <v>66049</v>
      </c>
      <c r="F31" s="35">
        <v>66049</v>
      </c>
      <c r="G31" s="35">
        <f t="shared" si="1"/>
        <v>126710.15</v>
      </c>
      <c r="H31" s="6">
        <v>3900</v>
      </c>
    </row>
    <row r="32" spans="1:8" x14ac:dyDescent="0.2">
      <c r="A32" s="9" t="s">
        <v>121</v>
      </c>
      <c r="B32" s="34">
        <f>SUM(B33:B41)</f>
        <v>299000</v>
      </c>
      <c r="C32" s="34">
        <f>SUM(C33:C41)</f>
        <v>0</v>
      </c>
      <c r="D32" s="34">
        <f t="shared" si="0"/>
        <v>299000</v>
      </c>
      <c r="E32" s="34">
        <f>SUM(E33:E41)</f>
        <v>22077</v>
      </c>
      <c r="F32" s="34">
        <f>SUM(F33:F41)</f>
        <v>22077</v>
      </c>
      <c r="G32" s="34">
        <f t="shared" si="1"/>
        <v>276923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299000</v>
      </c>
      <c r="C36" s="35">
        <v>0</v>
      </c>
      <c r="D36" s="35">
        <f t="shared" si="0"/>
        <v>299000</v>
      </c>
      <c r="E36" s="35">
        <v>22077</v>
      </c>
      <c r="F36" s="35">
        <v>22077</v>
      </c>
      <c r="G36" s="35">
        <f t="shared" si="1"/>
        <v>276923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122</v>
      </c>
      <c r="B42" s="34">
        <f>SUM(B43:B51)</f>
        <v>109225.21</v>
      </c>
      <c r="C42" s="34">
        <f>SUM(C43:C51)</f>
        <v>0</v>
      </c>
      <c r="D42" s="34">
        <f t="shared" si="0"/>
        <v>109225.21</v>
      </c>
      <c r="E42" s="34">
        <f>SUM(E43:E51)</f>
        <v>0</v>
      </c>
      <c r="F42" s="34">
        <f>SUM(F43:F51)</f>
        <v>0</v>
      </c>
      <c r="G42" s="34">
        <f t="shared" si="1"/>
        <v>109225.21</v>
      </c>
      <c r="H42" s="10">
        <v>0</v>
      </c>
    </row>
    <row r="43" spans="1:8" x14ac:dyDescent="0.2">
      <c r="A43" s="3" t="s">
        <v>92</v>
      </c>
      <c r="B43" s="35">
        <v>94225.21</v>
      </c>
      <c r="C43" s="35">
        <v>0</v>
      </c>
      <c r="D43" s="35">
        <f t="shared" si="0"/>
        <v>94225.21</v>
      </c>
      <c r="E43" s="35">
        <v>0</v>
      </c>
      <c r="F43" s="35">
        <v>0</v>
      </c>
      <c r="G43" s="35">
        <f t="shared" si="1"/>
        <v>94225.21</v>
      </c>
      <c r="H43" s="6">
        <v>5100</v>
      </c>
    </row>
    <row r="44" spans="1:8" x14ac:dyDescent="0.2">
      <c r="A44" s="11" t="s">
        <v>93</v>
      </c>
      <c r="B44" s="35">
        <v>0</v>
      </c>
      <c r="C44" s="35">
        <v>0</v>
      </c>
      <c r="D44" s="35">
        <f t="shared" si="0"/>
        <v>0</v>
      </c>
      <c r="E44" s="35">
        <v>0</v>
      </c>
      <c r="F44" s="35">
        <v>0</v>
      </c>
      <c r="G44" s="35">
        <f t="shared" si="1"/>
        <v>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15000</v>
      </c>
      <c r="C48" s="35">
        <v>0</v>
      </c>
      <c r="D48" s="35">
        <f t="shared" si="0"/>
        <v>15000</v>
      </c>
      <c r="E48" s="35">
        <v>0</v>
      </c>
      <c r="F48" s="35">
        <v>0</v>
      </c>
      <c r="G48" s="35">
        <f t="shared" si="1"/>
        <v>15000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123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130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124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125</v>
      </c>
      <c r="B76" s="39">
        <f t="shared" ref="B76:G76" si="4">SUM(B4+B12+B22+B32+B42+B52+B56+B64+B68)</f>
        <v>7710669</v>
      </c>
      <c r="C76" s="39">
        <f t="shared" si="4"/>
        <v>0</v>
      </c>
      <c r="D76" s="39">
        <f t="shared" si="4"/>
        <v>7710669</v>
      </c>
      <c r="E76" s="39">
        <f t="shared" si="4"/>
        <v>1555959.8299999998</v>
      </c>
      <c r="F76" s="39">
        <f t="shared" si="4"/>
        <v>1555959.8299999998</v>
      </c>
      <c r="G76" s="39">
        <f t="shared" si="4"/>
        <v>6154709.1699999999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13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135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59</v>
      </c>
      <c r="C2" s="32"/>
      <c r="D2" s="32"/>
      <c r="E2" s="32"/>
      <c r="F2" s="33"/>
      <c r="G2" s="26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7710669</v>
      </c>
      <c r="C15" s="34">
        <f t="shared" si="3"/>
        <v>0</v>
      </c>
      <c r="D15" s="34">
        <f t="shared" si="3"/>
        <v>7710669</v>
      </c>
      <c r="E15" s="34">
        <f t="shared" si="3"/>
        <v>1555959.83</v>
      </c>
      <c r="F15" s="34">
        <f t="shared" si="3"/>
        <v>1555959.83</v>
      </c>
      <c r="G15" s="34">
        <f t="shared" si="3"/>
        <v>6154709.1699999999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0</v>
      </c>
      <c r="C17" s="35">
        <v>0</v>
      </c>
      <c r="D17" s="35">
        <f t="shared" ref="D17:D22" si="5">B17+C17</f>
        <v>0</v>
      </c>
      <c r="E17" s="35">
        <v>0</v>
      </c>
      <c r="F17" s="35">
        <v>0</v>
      </c>
      <c r="G17" s="35">
        <f t="shared" si="4"/>
        <v>0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0</v>
      </c>
      <c r="C19" s="35">
        <v>0</v>
      </c>
      <c r="D19" s="35">
        <f t="shared" si="5"/>
        <v>0</v>
      </c>
      <c r="E19" s="35">
        <v>0</v>
      </c>
      <c r="F19" s="35">
        <v>0</v>
      </c>
      <c r="G19" s="35">
        <f t="shared" si="4"/>
        <v>0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7710669</v>
      </c>
      <c r="C21" s="35">
        <v>0</v>
      </c>
      <c r="D21" s="35">
        <f t="shared" si="5"/>
        <v>7710669</v>
      </c>
      <c r="E21" s="35">
        <v>1555959.83</v>
      </c>
      <c r="F21" s="35">
        <v>1555959.83</v>
      </c>
      <c r="G21" s="35">
        <f t="shared" si="4"/>
        <v>6154709.1699999999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7710669</v>
      </c>
      <c r="C41" s="36">
        <f t="shared" si="12"/>
        <v>0</v>
      </c>
      <c r="D41" s="36">
        <f t="shared" si="12"/>
        <v>7710669</v>
      </c>
      <c r="E41" s="36">
        <f t="shared" si="12"/>
        <v>1555959.83</v>
      </c>
      <c r="F41" s="36">
        <f t="shared" si="12"/>
        <v>1555959.83</v>
      </c>
      <c r="G41" s="36">
        <f t="shared" si="12"/>
        <v>6154709.1699999999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2018-07-14T22:21:14Z</cp:lastPrinted>
  <dcterms:created xsi:type="dcterms:W3CDTF">2014-02-10T03:37:14Z</dcterms:created>
  <dcterms:modified xsi:type="dcterms:W3CDTF">2026-04-15T18:13:01Z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