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8A6666D8-D25E-46A5-93E3-871B0D3A2B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<sst xmlns="http://schemas.openxmlformats.org/spreadsheetml/2006/main" count="27" uniqueCount="27">
  <si>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</si>
  <si>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</si>
  <si>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</si>
  <si>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</si>
  <si>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</si>
  <si>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</si>
  <si>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</si>
  <si>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</si>
  <si>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</si>
  <si>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</si>
  <si>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</si>
  <si>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</si>
  <si>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</si>
  <si>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</si>
  <si>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</si>
  <si>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</si>
  <si>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</si>
  <si>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</si>
  <si>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</si>
  <si>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</si>
  <si>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</si>
  <si>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</si>
  <si>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</si>
  <si>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</si>
  <si>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</si>
  <si>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</si>
  <si>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Santiago Maravatío, Guanajuato
Estado Analítico del Activo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</si>
</sst>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76199</xdr:rowOff>
    </xdr:from>
    <xdr:to>
      <xdr:col>1</xdr:col>
      <xdr:colOff>1197652</xdr:colOff>
      <xdr:row>0</xdr:row>
      <xdr:rowOff>1133474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F55AA4-E9B7-4953-A61E-0A21213689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6200" y="76199"/>
          <a:ext cx="1178602" cy="1057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942975</xdr:colOff>
      <xdr:row>0</xdr:row>
      <xdr:rowOff>988031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E6E016-77B2-48AD-BEF1-1637841AC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0"/>
          <a:ext cx="847725" cy="98803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7</xdr:col>
      <xdr:colOff>47625</xdr:colOff>
      <xdr:row>46</xdr:row>
      <xdr:rowOff>95250</xdr:rowOff>
    </xdr:to>
    <xdr:grpSp>
      <xdr:nvGrpSpPr>
        <xdr:cNvPr id="22" name="14 Grupo">
          <a:extLst>
            <a:ext uri="{FF2B5EF4-FFF2-40B4-BE49-F238E27FC236}">
              <a16:creationId xmlns:a16="http://schemas.microsoft.com/office/drawing/2014/main" id="{CF534A98-0210-4B76-B5CF-83DA7D39CD4D}"/>
            </a:ext>
          </a:extLst>
        </xdr:cNvPr>
        <xdr:cNvGrpSpPr/>
      </xdr:nvGrpSpPr>
      <xdr:grpSpPr>
        <a:xfrm>
          <a:off x="0" y="7181850"/>
          <a:ext cx="8439150" cy="952500"/>
          <a:chOff x="0" y="0"/>
          <a:chExt cx="8305800" cy="752475"/>
        </a:xfrm>
      </xdr:grpSpPr>
      <xdr:grpSp>
        <xdr:nvGrpSpPr>
          <xdr:cNvPr id="23" name="12 Grupo">
            <a:extLst>
              <a:ext uri="{FF2B5EF4-FFF2-40B4-BE49-F238E27FC236}">
                <a16:creationId xmlns:a16="http://schemas.microsoft.com/office/drawing/2014/main" id="{99831293-3822-4B33-A9DD-A2CF2BDC143C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25" name="10 Grupo">
              <a:extLst>
                <a:ext uri="{FF2B5EF4-FFF2-40B4-BE49-F238E27FC236}">
                  <a16:creationId xmlns:a16="http://schemas.microsoft.com/office/drawing/2014/main" id="{B111AF31-D07A-4013-9DA9-0FC3B2FFDECC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28" name="1 Rectángulo redondeado">
                <a:extLst>
                  <a:ext uri="{FF2B5EF4-FFF2-40B4-BE49-F238E27FC236}">
                    <a16:creationId xmlns:a16="http://schemas.microsoft.com/office/drawing/2014/main" id="{7FA17826-84C1-464C-A93E-6D59C87B5EA0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9" name="3 Rectángulo redondeado">
                <a:extLst>
                  <a:ext uri="{FF2B5EF4-FFF2-40B4-BE49-F238E27FC236}">
                    <a16:creationId xmlns:a16="http://schemas.microsoft.com/office/drawing/2014/main" id="{8C535DAB-B8BE-41C1-A6DE-14826D1BE3DC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30" name="7 Rectángulo redondeado">
                <a:extLst>
                  <a:ext uri="{FF2B5EF4-FFF2-40B4-BE49-F238E27FC236}">
                    <a16:creationId xmlns:a16="http://schemas.microsoft.com/office/drawing/2014/main" id="{BEA37E25-80F5-4CA9-B690-E850754C5956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26" name="9 Conector recto">
              <a:extLst>
                <a:ext uri="{FF2B5EF4-FFF2-40B4-BE49-F238E27FC236}">
                  <a16:creationId xmlns:a16="http://schemas.microsoft.com/office/drawing/2014/main" id="{0E92A9AD-AA3B-46D3-AB22-E1F174CEB647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" name="11 Conector recto">
              <a:extLst>
                <a:ext uri="{FF2B5EF4-FFF2-40B4-BE49-F238E27FC236}">
                  <a16:creationId xmlns:a16="http://schemas.microsoft.com/office/drawing/2014/main" id="{D61F9DB0-2128-42CB-974D-4596D9C74E34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24" name="13 Conector recto">
            <a:extLst>
              <a:ext uri="{FF2B5EF4-FFF2-40B4-BE49-F238E27FC236}">
                <a16:creationId xmlns:a16="http://schemas.microsoft.com/office/drawing/2014/main" id="{51EBE05E-4040-4193-B08A-540A70AECB31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showGridLines="0" tabSelected="1" topLeftCell="A3" zoomScaleNormal="100" workbookViewId="0">
      <selection activeCell="A41" sqref="A41"/>
    </sheetView>
  </sheetViews>
  <sheetFormatPr baseColWidth="10" defaultRowHeight="11.25" x14ac:dyDescent="0.2"/>
  <cols>
    <col min="1" max="1" width="1" style="1" customWidth="1"/>
    <col min="2" max="2" width="52.66406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9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93886754.140000015</v>
      </c>
      <c r="D4" s="13">
        <f>SUM(D6+D15)</f>
        <v>356746554.68999994</v>
      </c>
      <c r="E4" s="13">
        <f>SUM(E6+E15)</f>
        <v>363686452.12000006</v>
      </c>
      <c r="F4" s="13">
        <f>SUM(F6+F15)</f>
        <v>86946856.709999993</v>
      </c>
      <c r="G4" s="13">
        <f>SUM(G6+G15)</f>
        <v>-6939897.4300000202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33063172.5</v>
      </c>
      <c r="D6" s="13">
        <f>SUM(D7:D13)</f>
        <v>321494514.29999995</v>
      </c>
      <c r="E6" s="13">
        <f>SUM(E7:E13)</f>
        <v>330000099.14000005</v>
      </c>
      <c r="F6" s="13">
        <f>SUM(F7:F13)</f>
        <v>24557587.659999985</v>
      </c>
      <c r="G6" s="18">
        <f>SUM(G7:G13)</f>
        <v>-8505584.8400000148</v>
      </c>
    </row>
    <row r="7" spans="1:7" x14ac:dyDescent="0.2">
      <c r="A7" s="3">
        <v>1110</v>
      </c>
      <c r="B7" s="7" t="s">
        <v>9</v>
      </c>
      <c r="C7" s="18">
        <v>21123349.350000001</v>
      </c>
      <c r="D7" s="18">
        <v>242325308.84999999</v>
      </c>
      <c r="E7" s="18">
        <v>253041303.40000001</v>
      </c>
      <c r="F7" s="18">
        <f>C7+D7-E7</f>
        <v>10407354.799999982</v>
      </c>
      <c r="G7" s="18">
        <f t="shared" ref="G7:G13" si="0">F7-C7</f>
        <v>-10715994.550000019</v>
      </c>
    </row>
    <row r="8" spans="1:7" x14ac:dyDescent="0.2">
      <c r="A8" s="3">
        <v>1120</v>
      </c>
      <c r="B8" s="7" t="s">
        <v>10</v>
      </c>
      <c r="C8" s="18">
        <v>10129985.27</v>
      </c>
      <c r="D8" s="18">
        <v>66957988.990000002</v>
      </c>
      <c r="E8" s="18">
        <v>67081515.130000003</v>
      </c>
      <c r="F8" s="18">
        <f t="shared" ref="F8:F13" si="1">C8+D8-E8</f>
        <v>10006459.130000003</v>
      </c>
      <c r="G8" s="18">
        <f t="shared" si="0"/>
        <v>-123526.13999999687</v>
      </c>
    </row>
    <row r="9" spans="1:7" x14ac:dyDescent="0.2">
      <c r="A9" s="3">
        <v>1130</v>
      </c>
      <c r="B9" s="7" t="s">
        <v>11</v>
      </c>
      <c r="C9" s="18">
        <v>1809837.88</v>
      </c>
      <c r="D9" s="18">
        <v>12211216.460000001</v>
      </c>
      <c r="E9" s="18">
        <v>9877280.6099999994</v>
      </c>
      <c r="F9" s="18">
        <f t="shared" si="1"/>
        <v>4143773.7300000004</v>
      </c>
      <c r="G9" s="18">
        <f t="shared" si="0"/>
        <v>2333935.8500000006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60823581.640000008</v>
      </c>
      <c r="D15" s="13">
        <f>SUM(D16:D24)</f>
        <v>35252040.390000008</v>
      </c>
      <c r="E15" s="13">
        <f>SUM(E16:E24)</f>
        <v>33686352.979999997</v>
      </c>
      <c r="F15" s="13">
        <f>SUM(F16:F24)</f>
        <v>62389269.050000004</v>
      </c>
      <c r="G15" s="13">
        <f>SUM(G16:G24)</f>
        <v>1565687.4099999941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ht="22.5" x14ac:dyDescent="0.2">
      <c r="A18" s="3">
        <v>1230</v>
      </c>
      <c r="B18" s="7" t="s">
        <v>17</v>
      </c>
      <c r="C18" s="19">
        <v>57813107.020000003</v>
      </c>
      <c r="D18" s="19">
        <v>34549678.420000002</v>
      </c>
      <c r="E18" s="19">
        <v>32286490.43</v>
      </c>
      <c r="F18" s="19">
        <f t="shared" si="3"/>
        <v>60076295.009999998</v>
      </c>
      <c r="G18" s="19">
        <f t="shared" si="2"/>
        <v>2263187.9899999946</v>
      </c>
    </row>
    <row r="19" spans="1:7" x14ac:dyDescent="0.2">
      <c r="A19" s="3">
        <v>1240</v>
      </c>
      <c r="B19" s="7" t="s">
        <v>18</v>
      </c>
      <c r="C19" s="18">
        <v>10240348.83</v>
      </c>
      <c r="D19" s="18">
        <v>291899.95</v>
      </c>
      <c r="E19" s="18">
        <v>325610.84000000003</v>
      </c>
      <c r="F19" s="18">
        <f t="shared" si="3"/>
        <v>10206637.939999999</v>
      </c>
      <c r="G19" s="18">
        <f t="shared" si="2"/>
        <v>-33710.890000000596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-8078790.29</v>
      </c>
      <c r="D21" s="18">
        <v>0</v>
      </c>
      <c r="E21" s="18">
        <v>1074251.71</v>
      </c>
      <c r="F21" s="18">
        <f t="shared" si="3"/>
        <v>-9153042</v>
      </c>
      <c r="G21" s="18">
        <f t="shared" si="2"/>
        <v>-1074251.71</v>
      </c>
    </row>
    <row r="22" spans="1:7" x14ac:dyDescent="0.2">
      <c r="A22" s="3">
        <v>1270</v>
      </c>
      <c r="B22" s="7" t="s">
        <v>21</v>
      </c>
      <c r="C22" s="18">
        <v>848916.08</v>
      </c>
      <c r="D22" s="18">
        <v>96798.02</v>
      </c>
      <c r="E22" s="18">
        <v>0</v>
      </c>
      <c r="F22" s="18">
        <f t="shared" si="3"/>
        <v>945714.1</v>
      </c>
      <c r="G22" s="18">
        <f t="shared" si="2"/>
        <v>96798.020000000019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313664</v>
      </c>
      <c r="E24" s="18">
        <v>0</v>
      </c>
      <c r="F24" s="18">
        <f t="shared" si="3"/>
        <v>313664</v>
      </c>
      <c r="G24" s="18">
        <f t="shared" si="2"/>
        <v>313664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scale="78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2022-01-25T19:26:10Z</cp:lastPrinted>
  <dcterms:created xsi:type="dcterms:W3CDTF">2014-02-09T04:04:15Z</dcterms:created>
  <dcterms:modified xsi:type="dcterms:W3CDTF">2022-01-25T19:26:13Z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