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5. CUENTA PÚBLICA 2021\CUENTA PÚBLICA 2021 PARA IMPRIMIR\"/>
    </mc:Choice>
  </mc:AlternateContent>
  <xr:revisionPtr revIDLastSave="0" documentId="13_ncr:1_{952F706A-F08C-4E2E-9029-B55FBF1600C0}" xr6:coauthVersionLast="47" xr6:coauthVersionMax="47" xr10:uidLastSave="{00000000-0000-0000-0000-000000000000}"/>
  <bookViews>
    <workbookView xWindow="-120" yWindow="-120" windowWidth="29040" windowHeight="15990" tabRatio="863" activeTab="11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ACT!$A$1:$E$232</definedName>
    <definedName name="_xlnm.Print_Area" localSheetId="10">Conciliacion_Eg!$A$1:$C$56</definedName>
    <definedName name="_xlnm.Print_Area" localSheetId="9">Conciliacion_Ig!$A$1:$C$39</definedName>
    <definedName name="_xlnm.Print_Area" localSheetId="7">EFE!$A$1:$E$96</definedName>
    <definedName name="_xlnm.Print_Area" localSheetId="1">ESF!$A$1:$I$165</definedName>
    <definedName name="_xlnm.Print_Area" localSheetId="11">Memoria!$A$1:$J$67</definedName>
    <definedName name="_xlnm.Print_Area" localSheetId="0">'Notas a los Edos Financieros'!$A$1:$E$54</definedName>
    <definedName name="_xlnm.Print_Area" localSheetId="5">VHP!$A$1:$E$45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62" l="1"/>
  <c r="E28" i="62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9" i="60" l="1"/>
  <c r="C58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<sst xmlns="http://schemas.openxmlformats.org/spreadsheetml/2006/main" count="905" uniqueCount="630">
  <si>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</si>
  <si>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</si>
  <si>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</si>
  <si>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</si>
  <si>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</si>
  <si>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</si>
  <si>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</si>
  <si>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</si>
  <si>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</si>
  <si>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</si>
  <si>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</si>
  <si>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</si>
  <si>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</si>
  <si>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</si>
  <si>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</si>
  <si>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</si>
  <si>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</si>
  <si>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</si>
  <si>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</si>
  <si>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</si>
  <si>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</si>
  <si>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</si>
  <si>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</si>
  <si>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</si>
  <si>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</si>
  <si>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</si>
  <si>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</si>
  <si>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</si>
  <si>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</si>
  <si>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</si>
  <si>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</si>
  <si>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</si>
  <si>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</si>
  <si>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</si>
  <si>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</si>
  <si>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</si>
  <si>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</si>
  <si>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</si>
  <si>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</si>
  <si>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</si>
  <si>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</si>
  <si>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</si>
  <si>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</si>
  <si>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</si>
  <si>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</si>
  <si>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</si>
  <si>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</si>
  <si>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</si>
  <si>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</si>
  <si>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</si>
  <si>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</si>
  <si>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</si>
  <si>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</si>
  <si>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</si>
  <si>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</si>
  <si>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</si>
  <si>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</si>
  <si>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</si>
  <si>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</si>
  <si>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</si>
  <si>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</si>
  <si>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</si>
  <si>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</si>
  <si>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</si>
  <si>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</si>
  <si>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</si>
  <si>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</si>
  <si>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</si>
  <si>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</si>
  <si>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</si>
  <si>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</si>
  <si>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</si>
  <si>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</si>
  <si>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</si>
  <si>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</si>
  <si>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</si>
  <si>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</si>
  <si>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</si>
  <si>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</si>
  <si>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</si>
  <si>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</si>
  <si>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</si>
  <si>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</si>
  <si>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</si>
  <si>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</si>
  <si>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</si>
  <si>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</si>
  <si>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</si>
  <si>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</si>
  <si>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</si>
  <si>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</si>
  <si>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</si>
  <si>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</si>
  <si>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</si>
  <si>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</si>
  <si>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</si>
  <si>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</si>
  <si>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</si>
  <si>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</si>
  <si>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</si>
  <si>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</si>
  <si>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</si>
  <si>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</si>
  <si>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</si>
  <si>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</si>
  <si>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</si>
  <si>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</si>
  <si>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</si>
  <si>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</si>
  <si>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</si>
  <si>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</si>
  <si>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</si>
  <si>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</si>
  <si>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</si>
  <si>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</si>
  <si>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</si>
  <si>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</si>
  <si>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</si>
  <si>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</si>
  <si>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</si>
  <si>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</si>
  <si>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</si>
  <si>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</si>
  <si>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</si>
  <si>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</si>
  <si>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</si>
  <si>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</si>
  <si>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</si>
  <si>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</si>
  <si>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</si>
  <si>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</si>
  <si>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</si>
  <si>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</si>
  <si>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</si>
  <si>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</si>
  <si>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</si>
  <si>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</si>
  <si>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</si>
  <si>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</si>
  <si>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</si>
  <si>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</si>
  <si>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</si>
  <si>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</si>
  <si>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</si>
  <si>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</si>
  <si>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</si>
  <si>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</si>
  <si>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</si>
  <si>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</si>
  <si>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</si>
  <si>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</si>
  <si>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</si>
  <si>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</si>
  <si>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</si>
  <si>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</si>
  <si>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</si>
  <si>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</si>
  <si>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</si>
  <si>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</si>
  <si>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</si>
  <si>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</si>
  <si>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</si>
  <si>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</si>
  <si>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</si>
  <si>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</si>
  <si>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</si>
  <si>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</si>
  <si>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</si>
  <si>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</si>
  <si>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</si>
  <si>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</si>
  <si>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</si>
  <si>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</si>
  <si>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</si>
  <si>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</si>
  <si>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</si>
  <si>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</si>
  <si>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</si>
  <si>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</si>
  <si>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</si>
  <si>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</si>
  <si>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</si>
  <si>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</si>
  <si>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</si>
  <si>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</si>
  <si>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</si>
  <si>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</si>
  <si>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</si>
  <si>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</si>
  <si>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</si>
  <si>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</si>
  <si>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</si>
  <si>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</si>
  <si>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</si>
  <si>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</si>
  <si>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</si>
  <si>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</si>
  <si>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</si>
  <si>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</si>
  <si>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</si>
  <si>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</si>
  <si>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</si>
  <si>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</si>
  <si>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</si>
  <si>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</si>
  <si>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</si>
  <si>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</si>
  <si>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</si>
  <si>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</si>
  <si>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</si>
  <si>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</si>
  <si>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</si>
  <si>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</si>
  <si>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</si>
  <si>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</si>
  <si>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</si>
  <si>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</si>
  <si>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</si>
  <si>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</si>
  <si>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</si>
  <si>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</si>
  <si>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</si>
  <si>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</si>
  <si>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</si>
  <si>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</si>
  <si>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</si>
  <si>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</si>
  <si>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</si>
  <si>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</si>
  <si>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</si>
  <si>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</si>
  <si>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</si>
  <si>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</si>
  <si>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</si>
  <si>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</si>
  <si>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</si>
  <si>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</si>
  <si>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</si>
  <si>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</si>
  <si>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</si>
  <si>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</si>
  <si>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</si>
  <si>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</si>
  <si>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</si>
  <si>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</si>
  <si>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</si>
  <si>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</si>
  <si>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</si>
  <si>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</si>
  <si>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</si>
  <si>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</si>
  <si>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</si>
  <si>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</si>
  <si>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</si>
  <si>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</si>
  <si>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</si>
  <si>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</si>
  <si>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</si>
  <si>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</si>
  <si>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</si>
  <si>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</si>
  <si>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</si>
  <si>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</si>
  <si>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</si>
  <si>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</si>
  <si>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</si>
  <si>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</si>
  <si>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</si>
  <si>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</si>
  <si>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</si>
  <si>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</si>
  <si>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</si>
  <si>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</si>
  <si>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</si>
  <si>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</si>
  <si>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</si>
  <si>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</si>
  <si>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</si>
  <si>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</si>
  <si>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</si>
  <si>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</si>
  <si>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</si>
  <si>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</si>
  <si>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</si>
  <si>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</si>
  <si>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</si>
  <si>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</si>
  <si>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</si>
  <si>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</si>
  <si>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</si>
  <si>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</si>
  <si>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</si>
  <si>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</si>
  <si>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</si>
  <si>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</si>
  <si>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</si>
  <si>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</si>
  <si>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</si>
  <si>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</si>
  <si>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</si>
  <si>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</si>
  <si>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</si>
  <si>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</si>
  <si>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</si>
  <si>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</si>
  <si>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</si>
  <si>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</si>
  <si>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</si>
  <si>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</si>
  <si>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</si>
  <si>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</si>
  <si>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</si>
  <si>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</si>
  <si>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</si>
  <si>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</si>
  <si>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</si>
  <si>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</si>
  <si>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</si>
  <si>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</si>
  <si>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</si>
  <si>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</si>
  <si>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</si>
  <si>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</si>
  <si>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</si>
  <si>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</si>
  <si>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</si>
  <si>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</si>
  <si>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</si>
  <si>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</si>
  <si>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</si>
  <si>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</si>
  <si>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</si>
  <si>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</si>
  <si>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</si>
  <si>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</si>
  <si>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</si>
  <si>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</si>
  <si>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</si>
  <si>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</si>
  <si>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</si>
  <si>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</si>
  <si>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</si>
  <si>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</si>
  <si>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</si>
  <si>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</si>
  <si>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</si>
  <si>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</si>
  <si>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</si>
  <si>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</si>
  <si>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</si>
  <si>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</si>
  <si>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</si>
  <si>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</si>
  <si>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</si>
  <si>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</si>
  <si>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</si>
  <si>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</si>
  <si>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</si>
  <si>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</si>
  <si>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</si>
  <si>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</si>
  <si>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</si>
  <si>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</si>
  <si>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</si>
  <si>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</si>
  <si>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</si>
  <si>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</si>
  <si>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</si>
  <si>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</si>
  <si>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</si>
  <si>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</si>
  <si>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</si>
  <si>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</si>
  <si>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</si>
  <si>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</si>
  <si>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</si>
  <si>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</si>
  <si>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</si>
  <si>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</si>
  <si>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</si>
  <si>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</si>
  <si>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</si>
  <si>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</si>
  <si>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</si>
  <si>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</si>
  <si>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</si>
  <si>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</si>
  <si>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</si>
  <si>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</si>
  <si>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</si>
  <si>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</si>
  <si>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</si>
  <si>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</si>
  <si>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</si>
  <si>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</si>
  <si>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</si>
  <si>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</si>
  <si>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</si>
  <si>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</si>
  <si>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</si>
  <si>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</si>
  <si>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</si>
  <si>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</si>
  <si>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</si>
  <si>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</si>
  <si>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</si>
  <si>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</si>
  <si>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</si>
  <si>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</si>
  <si>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</si>
  <si>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</si>
  <si>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</si>
  <si>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</si>
  <si>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</si>
  <si>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</si>
  <si>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</si>
  <si>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</si>
  <si>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</si>
  <si>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</si>
  <si>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</si>
  <si>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</si>
  <si>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</si>
  <si>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</si>
  <si>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</si>
  <si>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</si>
  <si>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</si>
  <si>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</si>
  <si>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</si>
  <si>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</si>
  <si>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</si>
  <si>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</si>
  <si>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</si>
  <si>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</si>
  <si>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</si>
  <si>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</si>
  <si>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</si>
  <si>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</si>
  <si>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</si>
  <si>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</si>
  <si>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</si>
  <si>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</si>
  <si>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</si>
  <si>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</si>
  <si>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</si>
  <si>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</si>
  <si>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</si>
  <si>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</si>
  <si>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</si>
  <si>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</si>
  <si>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</si>
  <si>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</si>
  <si>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</si>
  <si>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</si>
  <si>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</si>
  <si>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</si>
  <si>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</si>
  <si>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</si>
  <si>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</si>
  <si>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</si>
  <si>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</si>
  <si>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</si>
  <si>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</si>
  <si>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</si>
  <si>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</si>
  <si>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</si>
  <si>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</si>
  <si>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</si>
  <si>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</si>
  <si>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</si>
  <si>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</si>
  <si>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</si>
  <si>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</si>
  <si>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</si>
  <si>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</si>
  <si>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</si>
  <si>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</si>
  <si>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</si>
  <si>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</si>
  <si>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</si>
  <si>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</si>
  <si>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</si>
  <si>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</si>
  <si>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</si>
  <si>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</si>
  <si>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</si>
  <si>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</si>
  <si>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</si>
  <si>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</si>
  <si>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</si>
  <si>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</si>
  <si>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</si>
  <si>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</si>
  <si>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</si>
  <si>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</si>
  <si>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</si>
  <si>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</si>
  <si>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</si>
  <si>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</si>
  <si>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</si>
  <si>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</si>
  <si>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</si>
  <si>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</si>
  <si>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</si>
  <si>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</si>
  <si>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</si>
  <si>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</si>
  <si>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</si>
  <si>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</si>
  <si>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</si>
  <si>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</si>
  <si>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</si>
  <si>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</si>
  <si>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</si>
  <si>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</si>
  <si>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</si>
  <si>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</si>
  <si>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</si>
  <si>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</si>
  <si>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</si>
  <si>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</si>
  <si>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</si>
  <si>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</si>
  <si>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</si>
  <si>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</si>
  <si>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</si>
  <si>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</si>
  <si>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</si>
  <si>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</si>
  <si>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</si>
  <si>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</si>
  <si>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</si>
  <si>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</si>
  <si>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</si>
  <si>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</si>
  <si>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</si>
  <si>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</si>
  <si>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</si>
  <si>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</si>
  <si>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</si>
  <si>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</si>
  <si>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</si>
  <si>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</si>
  <si>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</si>
  <si>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</si>
  <si>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</si>
  <si>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</si>
  <si>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</si>
  <si>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</si>
  <si>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</si>
  <si>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</si>
  <si>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</si>
  <si>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</si>
  <si>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</si>
  <si>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</si>
  <si>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</si>
  <si>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</si>
  <si>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</si>
  <si>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</si>
  <si>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</si>
  <si>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</si>
  <si>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</si>
  <si>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</si>
  <si>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</si>
  <si>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</si>
  <si>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</si>
  <si>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</si>
  <si>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</si>
  <si>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</si>
  <si>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</si>
  <si>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</si>
  <si>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</si>
  <si>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</si>
  <si>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</si>
  <si>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</si>
  <si>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</si>
  <si>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</si>
  <si>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</si>
  <si>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</si>
  <si>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</si>
  <si>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</si>
  <si>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</si>
  <si>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</si>
  <si>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</si>
  <si>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</si>
  <si>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</si>
  <si>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</si>
  <si>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</si>
  <si>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</si>
  <si>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</si>
  <si>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</si>
  <si>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</si>
  <si>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</si>
  <si>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</si>
  <si>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</si>
  <si>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</si>
  <si>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</si>
  <si>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</si>
  <si>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</si>
  <si>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</si>
  <si>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</si>
  <si>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</si>
  <si>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</si>
  <si>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</si>
  <si>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</si>
  <si>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</si>
  <si>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</si>
  <si>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</si>
  <si>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</si>
  <si>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</si>
  <si>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</si>
  <si>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</si>
  <si>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</si>
  <si>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</si>
  <si>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</si>
  <si>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</si>
  <si>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</si>
  <si>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</si>
  <si>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</si>
  <si>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</si>
  <si>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</si>
  <si>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</si>
  <si>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</si>
  <si>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</si>
  <si>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</si>
  <si>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</si>
  <si>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</si>
  <si>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Municipio de Santiago Maravatío, Guanajuato</t>
  </si>
  <si>
    <t>Correspondiente del 1 de Enero AL 31 DE DICIEMBRE DEL 2021</t>
  </si>
  <si>
    <t>LÍNEA RECTA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</si>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</sst>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8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17" fillId="6" borderId="0" xfId="9" applyFont="1" applyFill="1" applyAlignment="1">
      <alignment wrapText="1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 xr:uid="{00000000-0005-0000-0000-000001000000}"/>
    <cellStyle name="Millares 2 2" xfId="15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" xfId="14" builtinId="5"/>
    <cellStyle name="Porcentaje 2" xfId="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1</xdr:col>
      <xdr:colOff>244059</xdr:colOff>
      <xdr:row>2</xdr:row>
      <xdr:rowOff>600075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C6D500-632F-46D9-8621-2E1C489401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57150" y="28575"/>
          <a:ext cx="1167984" cy="1047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695325</xdr:colOff>
      <xdr:row>0</xdr:row>
      <xdr:rowOff>76201</xdr:rowOff>
    </xdr:from>
    <xdr:to>
      <xdr:col>4</xdr:col>
      <xdr:colOff>1626978</xdr:colOff>
      <xdr:row>2</xdr:row>
      <xdr:rowOff>685801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9BDDD4-00C5-42C7-AE5C-1F39CD602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1"/>
          <a:ext cx="931653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46</xdr:row>
      <xdr:rowOff>142874</xdr:rowOff>
    </xdr:from>
    <xdr:to>
      <xdr:col>4</xdr:col>
      <xdr:colOff>1247775</xdr:colOff>
      <xdr:row>53</xdr:row>
      <xdr:rowOff>66674</xdr:rowOff>
    </xdr:to>
    <xdr:grpSp>
      <xdr:nvGrpSpPr>
        <xdr:cNvPr id="4" name="14 Grupo">
          <a:extLst>
            <a:ext uri="{FF2B5EF4-FFF2-40B4-BE49-F238E27FC236}">
              <a16:creationId xmlns:a16="http://schemas.microsoft.com/office/drawing/2014/main" id="{99CAD2EE-DF4E-4CDE-AC65-DFA228943F32}"/>
            </a:ext>
          </a:extLst>
        </xdr:cNvPr>
        <xdr:cNvGrpSpPr/>
      </xdr:nvGrpSpPr>
      <xdr:grpSpPr>
        <a:xfrm>
          <a:off x="0" y="7534274"/>
          <a:ext cx="7905750" cy="923925"/>
          <a:chOff x="0" y="0"/>
          <a:chExt cx="8305800" cy="752475"/>
        </a:xfrm>
      </xdr:grpSpPr>
      <xdr:grpSp>
        <xdr:nvGrpSpPr>
          <xdr:cNvPr id="5" name="12 Grupo">
            <a:extLst>
              <a:ext uri="{FF2B5EF4-FFF2-40B4-BE49-F238E27FC236}">
                <a16:creationId xmlns:a16="http://schemas.microsoft.com/office/drawing/2014/main" id="{4CED1118-AC27-4164-970F-BAA2E98D5E8D}"/>
              </a:ext>
            </a:extLst>
          </xdr:cNvPr>
          <xdr:cNvGrpSpPr/>
        </xdr:nvGrpSpPr>
        <xdr:grpSpPr>
          <a:xfrm>
            <a:off x="0" y="0"/>
            <a:ext cx="8305800" cy="752475"/>
            <a:chOff x="0" y="0"/>
            <a:chExt cx="8305800" cy="752475"/>
          </a:xfrm>
        </xdr:grpSpPr>
        <xdr:grpSp>
          <xdr:nvGrpSpPr>
            <xdr:cNvPr id="7" name="10 Grupo">
              <a:extLst>
                <a:ext uri="{FF2B5EF4-FFF2-40B4-BE49-F238E27FC236}">
                  <a16:creationId xmlns:a16="http://schemas.microsoft.com/office/drawing/2014/main" id="{2590BF2C-D584-48C9-B4DB-304BEF345BED}"/>
                </a:ext>
              </a:extLst>
            </xdr:cNvPr>
            <xdr:cNvGrpSpPr/>
          </xdr:nvGrpSpPr>
          <xdr:grpSpPr>
            <a:xfrm>
              <a:off x="0" y="0"/>
              <a:ext cx="8305800" cy="752475"/>
              <a:chOff x="0" y="0"/>
              <a:chExt cx="8305800" cy="752475"/>
            </a:xfrm>
          </xdr:grpSpPr>
          <xdr:sp macro="" textlink="">
            <xdr:nvSpPr>
              <xdr:cNvPr id="10" name="1 Rectángulo redondeado">
                <a:extLst>
                  <a:ext uri="{FF2B5EF4-FFF2-40B4-BE49-F238E27FC236}">
                    <a16:creationId xmlns:a16="http://schemas.microsoft.com/office/drawing/2014/main" id="{A07A04BC-7E22-4FB6-A637-B8DA4CB072C7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1" name="3 Rectángulo redondeado">
                <a:extLst>
                  <a:ext uri="{FF2B5EF4-FFF2-40B4-BE49-F238E27FC236}">
                    <a16:creationId xmlns:a16="http://schemas.microsoft.com/office/drawing/2014/main" id="{8462F148-C4F4-4C21-B034-FB767723A2CF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2" name="7 Rectángulo redondeado">
                <a:extLst>
                  <a:ext uri="{FF2B5EF4-FFF2-40B4-BE49-F238E27FC236}">
                    <a16:creationId xmlns:a16="http://schemas.microsoft.com/office/drawing/2014/main" id="{BC4D1ED5-4599-4346-88B1-E8345BD62043}"/>
                  </a:ext>
                </a:extLst>
              </xdr:cNvPr>
              <xdr:cNvSpPr/>
            </xdr:nvSpPr>
            <xdr:spPr>
              <a:xfrm>
                <a:off x="406717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8" name="9 Conector recto">
              <a:extLst>
                <a:ext uri="{FF2B5EF4-FFF2-40B4-BE49-F238E27FC236}">
                  <a16:creationId xmlns:a16="http://schemas.microsoft.com/office/drawing/2014/main" id="{BDEC5852-FD8C-423C-8B05-9EFDC4AB16F6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9" name="11 Conector recto">
              <a:extLst>
                <a:ext uri="{FF2B5EF4-FFF2-40B4-BE49-F238E27FC236}">
                  <a16:creationId xmlns:a16="http://schemas.microsoft.com/office/drawing/2014/main" id="{DD09E77C-34A2-4DFA-9BAB-05B6777C0521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6" name="13 Conector recto">
            <a:extLst>
              <a:ext uri="{FF2B5EF4-FFF2-40B4-BE49-F238E27FC236}">
                <a16:creationId xmlns:a16="http://schemas.microsoft.com/office/drawing/2014/main" id="{83D7BEAD-E877-44C5-A77D-42414762B08E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157</xdr:row>
      <xdr:rowOff>143772</xdr:rowOff>
    </xdr:from>
    <xdr:to>
      <xdr:col>6</xdr:col>
      <xdr:colOff>603130</xdr:colOff>
      <xdr:row>164</xdr:row>
      <xdr:rowOff>53914</xdr:rowOff>
    </xdr:to>
    <xdr:grpSp>
      <xdr:nvGrpSpPr>
        <xdr:cNvPr id="2" name="14 Grupo">
          <a:extLst>
            <a:ext uri="{FF2B5EF4-FFF2-40B4-BE49-F238E27FC236}">
              <a16:creationId xmlns:a16="http://schemas.microsoft.com/office/drawing/2014/main" id="{5C6AD431-D2F7-47B1-8799-6D62AAC361B7}"/>
            </a:ext>
          </a:extLst>
        </xdr:cNvPr>
        <xdr:cNvGrpSpPr/>
      </xdr:nvGrpSpPr>
      <xdr:grpSpPr>
        <a:xfrm>
          <a:off x="0" y="23084645"/>
          <a:ext cx="8115300" cy="916557"/>
          <a:chOff x="0" y="0"/>
          <a:chExt cx="8305800" cy="752475"/>
        </a:xfrm>
      </xdr:grpSpPr>
      <xdr:grpSp>
        <xdr:nvGrpSpPr>
          <xdr:cNvPr id="3" name="12 Grupo">
            <a:extLst>
              <a:ext uri="{FF2B5EF4-FFF2-40B4-BE49-F238E27FC236}">
                <a16:creationId xmlns:a16="http://schemas.microsoft.com/office/drawing/2014/main" id="{028963CD-45E4-4CAB-AFF3-F390A195E655}"/>
              </a:ext>
            </a:extLst>
          </xdr:cNvPr>
          <xdr:cNvGrpSpPr/>
        </xdr:nvGrpSpPr>
        <xdr:grpSpPr>
          <a:xfrm>
            <a:off x="0" y="0"/>
            <a:ext cx="8305800" cy="752475"/>
            <a:chOff x="0" y="0"/>
            <a:chExt cx="8305800" cy="752475"/>
          </a:xfrm>
        </xdr:grpSpPr>
        <xdr:grpSp>
          <xdr:nvGrpSpPr>
            <xdr:cNvPr id="5" name="10 Grupo">
              <a:extLst>
                <a:ext uri="{FF2B5EF4-FFF2-40B4-BE49-F238E27FC236}">
                  <a16:creationId xmlns:a16="http://schemas.microsoft.com/office/drawing/2014/main" id="{BBE4E7B6-7C90-4344-9B5C-88AB92F69565}"/>
                </a:ext>
              </a:extLst>
            </xdr:cNvPr>
            <xdr:cNvGrpSpPr/>
          </xdr:nvGrpSpPr>
          <xdr:grpSpPr>
            <a:xfrm>
              <a:off x="0" y="0"/>
              <a:ext cx="8305800" cy="752475"/>
              <a:chOff x="0" y="0"/>
              <a:chExt cx="8305800" cy="752475"/>
            </a:xfrm>
          </xdr:grpSpPr>
          <xdr:sp macro="" textlink="">
            <xdr:nvSpPr>
              <xdr:cNvPr id="8" name="1 Rectángulo redondeado">
                <a:extLst>
                  <a:ext uri="{FF2B5EF4-FFF2-40B4-BE49-F238E27FC236}">
                    <a16:creationId xmlns:a16="http://schemas.microsoft.com/office/drawing/2014/main" id="{5CA983DB-3C06-4606-B025-A8DA5F891FA5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9" name="3 Rectángulo redondeado">
                <a:extLst>
                  <a:ext uri="{FF2B5EF4-FFF2-40B4-BE49-F238E27FC236}">
                    <a16:creationId xmlns:a16="http://schemas.microsoft.com/office/drawing/2014/main" id="{CD3278DF-F1AB-4DC0-ABF7-D3F5E6110BA1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0" name="7 Rectángulo redondeado">
                <a:extLst>
                  <a:ext uri="{FF2B5EF4-FFF2-40B4-BE49-F238E27FC236}">
                    <a16:creationId xmlns:a16="http://schemas.microsoft.com/office/drawing/2014/main" id="{37AA16AC-B564-4093-BFCB-29BCCCF33456}"/>
                  </a:ext>
                </a:extLst>
              </xdr:cNvPr>
              <xdr:cNvSpPr/>
            </xdr:nvSpPr>
            <xdr:spPr>
              <a:xfrm>
                <a:off x="406717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6" name="9 Conector recto">
              <a:extLst>
                <a:ext uri="{FF2B5EF4-FFF2-40B4-BE49-F238E27FC236}">
                  <a16:creationId xmlns:a16="http://schemas.microsoft.com/office/drawing/2014/main" id="{E87E8564-B58E-403F-B3FC-8B2D92C378A9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7" name="11 Conector recto">
              <a:extLst>
                <a:ext uri="{FF2B5EF4-FFF2-40B4-BE49-F238E27FC236}">
                  <a16:creationId xmlns:a16="http://schemas.microsoft.com/office/drawing/2014/main" id="{10C77933-64BF-4530-90E9-9C3122CCE889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4" name="13 Conector recto">
            <a:extLst>
              <a:ext uri="{FF2B5EF4-FFF2-40B4-BE49-F238E27FC236}">
                <a16:creationId xmlns:a16="http://schemas.microsoft.com/office/drawing/2014/main" id="{890F70FE-A36B-409D-A55E-3F997F26E8FD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38100</xdr:rowOff>
    </xdr:from>
    <xdr:to>
      <xdr:col>1</xdr:col>
      <xdr:colOff>495144</xdr:colOff>
      <xdr:row>2</xdr:row>
      <xdr:rowOff>390525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A85C59-A293-472D-8E4D-B555097B85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152400" y="38100"/>
          <a:ext cx="923769" cy="8286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628651</xdr:colOff>
      <xdr:row>0</xdr:row>
      <xdr:rowOff>95250</xdr:rowOff>
    </xdr:from>
    <xdr:to>
      <xdr:col>4</xdr:col>
      <xdr:colOff>1372339</xdr:colOff>
      <xdr:row>3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B8446A-EDA0-4A48-A866-A05CF5F59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6" y="95250"/>
          <a:ext cx="743688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6</xdr:col>
      <xdr:colOff>603130</xdr:colOff>
      <xdr:row>233</xdr:row>
      <xdr:rowOff>0</xdr:rowOff>
    </xdr:to>
    <xdr:grpSp>
      <xdr:nvGrpSpPr>
        <xdr:cNvPr id="4" name="14 Grupo">
          <a:extLst>
            <a:ext uri="{FF2B5EF4-FFF2-40B4-BE49-F238E27FC236}">
              <a16:creationId xmlns:a16="http://schemas.microsoft.com/office/drawing/2014/main" id="{6F5C4FD6-A4D1-4174-AB0E-F7D3B8D9D2AD}"/>
            </a:ext>
          </a:extLst>
        </xdr:cNvPr>
        <xdr:cNvGrpSpPr/>
      </xdr:nvGrpSpPr>
      <xdr:grpSpPr>
        <a:xfrm>
          <a:off x="0" y="34766250"/>
          <a:ext cx="9870955" cy="1000125"/>
          <a:chOff x="0" y="0"/>
          <a:chExt cx="8305800" cy="752475"/>
        </a:xfrm>
      </xdr:grpSpPr>
      <xdr:grpSp>
        <xdr:nvGrpSpPr>
          <xdr:cNvPr id="5" name="12 Grupo">
            <a:extLst>
              <a:ext uri="{FF2B5EF4-FFF2-40B4-BE49-F238E27FC236}">
                <a16:creationId xmlns:a16="http://schemas.microsoft.com/office/drawing/2014/main" id="{3CF18B98-E517-4BFE-B90E-B760C17C76D7}"/>
              </a:ext>
            </a:extLst>
          </xdr:cNvPr>
          <xdr:cNvGrpSpPr/>
        </xdr:nvGrpSpPr>
        <xdr:grpSpPr>
          <a:xfrm>
            <a:off x="0" y="0"/>
            <a:ext cx="8305800" cy="752475"/>
            <a:chOff x="0" y="0"/>
            <a:chExt cx="8305800" cy="752475"/>
          </a:xfrm>
        </xdr:grpSpPr>
        <xdr:grpSp>
          <xdr:nvGrpSpPr>
            <xdr:cNvPr id="7" name="10 Grupo">
              <a:extLst>
                <a:ext uri="{FF2B5EF4-FFF2-40B4-BE49-F238E27FC236}">
                  <a16:creationId xmlns:a16="http://schemas.microsoft.com/office/drawing/2014/main" id="{5741DB65-DC92-41B2-9146-6E71BEC27E9A}"/>
                </a:ext>
              </a:extLst>
            </xdr:cNvPr>
            <xdr:cNvGrpSpPr/>
          </xdr:nvGrpSpPr>
          <xdr:grpSpPr>
            <a:xfrm>
              <a:off x="0" y="0"/>
              <a:ext cx="8305800" cy="752475"/>
              <a:chOff x="0" y="0"/>
              <a:chExt cx="8305800" cy="752475"/>
            </a:xfrm>
          </xdr:grpSpPr>
          <xdr:sp macro="" textlink="">
            <xdr:nvSpPr>
              <xdr:cNvPr id="10" name="1 Rectángulo redondeado">
                <a:extLst>
                  <a:ext uri="{FF2B5EF4-FFF2-40B4-BE49-F238E27FC236}">
                    <a16:creationId xmlns:a16="http://schemas.microsoft.com/office/drawing/2014/main" id="{6EC44BF5-B090-4D9E-A415-5BA185CAEDA5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1" name="3 Rectángulo redondeado">
                <a:extLst>
                  <a:ext uri="{FF2B5EF4-FFF2-40B4-BE49-F238E27FC236}">
                    <a16:creationId xmlns:a16="http://schemas.microsoft.com/office/drawing/2014/main" id="{8C08995C-CA23-4B0A-BBC7-CAC33B598549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2" name="7 Rectángulo redondeado">
                <a:extLst>
                  <a:ext uri="{FF2B5EF4-FFF2-40B4-BE49-F238E27FC236}">
                    <a16:creationId xmlns:a16="http://schemas.microsoft.com/office/drawing/2014/main" id="{A77A8F5A-46DF-4F9A-9DC4-D0D3600FF897}"/>
                  </a:ext>
                </a:extLst>
              </xdr:cNvPr>
              <xdr:cNvSpPr/>
            </xdr:nvSpPr>
            <xdr:spPr>
              <a:xfrm>
                <a:off x="406717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8" name="9 Conector recto">
              <a:extLst>
                <a:ext uri="{FF2B5EF4-FFF2-40B4-BE49-F238E27FC236}">
                  <a16:creationId xmlns:a16="http://schemas.microsoft.com/office/drawing/2014/main" id="{0134C642-BDF9-4668-B5C3-A813EE4B21ED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9" name="11 Conector recto">
              <a:extLst>
                <a:ext uri="{FF2B5EF4-FFF2-40B4-BE49-F238E27FC236}">
                  <a16:creationId xmlns:a16="http://schemas.microsoft.com/office/drawing/2014/main" id="{C64B6BAE-22D0-4FDF-95C6-2915EF406843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6" name="13 Conector recto">
            <a:extLst>
              <a:ext uri="{FF2B5EF4-FFF2-40B4-BE49-F238E27FC236}">
                <a16:creationId xmlns:a16="http://schemas.microsoft.com/office/drawing/2014/main" id="{AE2FFBBC-01F2-4FB0-9F22-8157D5895E82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1074295</xdr:colOff>
      <xdr:row>2</xdr:row>
      <xdr:rowOff>342899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924B94-B98A-410F-B8B9-EA6D282CDD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76200" y="0"/>
          <a:ext cx="998095" cy="10191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762001</xdr:colOff>
      <xdr:row>0</xdr:row>
      <xdr:rowOff>28575</xdr:rowOff>
    </xdr:from>
    <xdr:to>
      <xdr:col>4</xdr:col>
      <xdr:colOff>1676401</xdr:colOff>
      <xdr:row>2</xdr:row>
      <xdr:rowOff>418041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3F64E2-4AB5-4A70-8D51-B7A3FD390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6" y="28575"/>
          <a:ext cx="914400" cy="10657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38</xdr:row>
      <xdr:rowOff>142874</xdr:rowOff>
    </xdr:from>
    <xdr:to>
      <xdr:col>5</xdr:col>
      <xdr:colOff>219075</xdr:colOff>
      <xdr:row>47</xdr:row>
      <xdr:rowOff>76200</xdr:rowOff>
    </xdr:to>
    <xdr:grpSp>
      <xdr:nvGrpSpPr>
        <xdr:cNvPr id="4" name="14 Grupo">
          <a:extLst>
            <a:ext uri="{FF2B5EF4-FFF2-40B4-BE49-F238E27FC236}">
              <a16:creationId xmlns:a16="http://schemas.microsoft.com/office/drawing/2014/main" id="{8B9AC64F-CA94-4406-8ACC-7E153598CA88}"/>
            </a:ext>
          </a:extLst>
        </xdr:cNvPr>
        <xdr:cNvGrpSpPr/>
      </xdr:nvGrpSpPr>
      <xdr:grpSpPr>
        <a:xfrm>
          <a:off x="0" y="6267449"/>
          <a:ext cx="8334375" cy="1219201"/>
          <a:chOff x="0" y="0"/>
          <a:chExt cx="8305800" cy="752475"/>
        </a:xfrm>
      </xdr:grpSpPr>
      <xdr:grpSp>
        <xdr:nvGrpSpPr>
          <xdr:cNvPr id="5" name="12 Grupo">
            <a:extLst>
              <a:ext uri="{FF2B5EF4-FFF2-40B4-BE49-F238E27FC236}">
                <a16:creationId xmlns:a16="http://schemas.microsoft.com/office/drawing/2014/main" id="{4D6EE3D4-551F-4EBB-9162-FEAAECA74B15}"/>
              </a:ext>
            </a:extLst>
          </xdr:cNvPr>
          <xdr:cNvGrpSpPr/>
        </xdr:nvGrpSpPr>
        <xdr:grpSpPr>
          <a:xfrm>
            <a:off x="0" y="0"/>
            <a:ext cx="8305800" cy="752475"/>
            <a:chOff x="0" y="0"/>
            <a:chExt cx="8305800" cy="752475"/>
          </a:xfrm>
        </xdr:grpSpPr>
        <xdr:grpSp>
          <xdr:nvGrpSpPr>
            <xdr:cNvPr id="7" name="10 Grupo">
              <a:extLst>
                <a:ext uri="{FF2B5EF4-FFF2-40B4-BE49-F238E27FC236}">
                  <a16:creationId xmlns:a16="http://schemas.microsoft.com/office/drawing/2014/main" id="{4A030341-8B12-46B5-B272-818C8CB830D9}"/>
                </a:ext>
              </a:extLst>
            </xdr:cNvPr>
            <xdr:cNvGrpSpPr/>
          </xdr:nvGrpSpPr>
          <xdr:grpSpPr>
            <a:xfrm>
              <a:off x="0" y="0"/>
              <a:ext cx="8305800" cy="752475"/>
              <a:chOff x="0" y="0"/>
              <a:chExt cx="8305800" cy="752475"/>
            </a:xfrm>
          </xdr:grpSpPr>
          <xdr:sp macro="" textlink="">
            <xdr:nvSpPr>
              <xdr:cNvPr id="10" name="1 Rectángulo redondeado">
                <a:extLst>
                  <a:ext uri="{FF2B5EF4-FFF2-40B4-BE49-F238E27FC236}">
                    <a16:creationId xmlns:a16="http://schemas.microsoft.com/office/drawing/2014/main" id="{0397C9BA-806C-4D3E-B33C-9903EBA848FB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1" name="3 Rectángulo redondeado">
                <a:extLst>
                  <a:ext uri="{FF2B5EF4-FFF2-40B4-BE49-F238E27FC236}">
                    <a16:creationId xmlns:a16="http://schemas.microsoft.com/office/drawing/2014/main" id="{0E729B97-6134-4D94-A88D-13BDC750BFAC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2" name="7 Rectángulo redondeado">
                <a:extLst>
                  <a:ext uri="{FF2B5EF4-FFF2-40B4-BE49-F238E27FC236}">
                    <a16:creationId xmlns:a16="http://schemas.microsoft.com/office/drawing/2014/main" id="{862B7412-7B0D-4ADA-9CF8-432DD1756A17}"/>
                  </a:ext>
                </a:extLst>
              </xdr:cNvPr>
              <xdr:cNvSpPr/>
            </xdr:nvSpPr>
            <xdr:spPr>
              <a:xfrm>
                <a:off x="406717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8" name="9 Conector recto">
              <a:extLst>
                <a:ext uri="{FF2B5EF4-FFF2-40B4-BE49-F238E27FC236}">
                  <a16:creationId xmlns:a16="http://schemas.microsoft.com/office/drawing/2014/main" id="{2D59A204-C79F-4E93-B09A-21DABC3A3C8B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9" name="11 Conector recto">
              <a:extLst>
                <a:ext uri="{FF2B5EF4-FFF2-40B4-BE49-F238E27FC236}">
                  <a16:creationId xmlns:a16="http://schemas.microsoft.com/office/drawing/2014/main" id="{5CAD6F64-B663-408E-8DE8-2FB8C098663F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6" name="13 Conector recto">
            <a:extLst>
              <a:ext uri="{FF2B5EF4-FFF2-40B4-BE49-F238E27FC236}">
                <a16:creationId xmlns:a16="http://schemas.microsoft.com/office/drawing/2014/main" id="{D608E0D3-5082-4D6E-872E-2B007CCFE596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1</xdr:col>
      <xdr:colOff>476250</xdr:colOff>
      <xdr:row>2</xdr:row>
      <xdr:rowOff>345421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F1C5A2-F666-4FDD-9E65-BB76FA76B7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57150" y="9525"/>
          <a:ext cx="1085850" cy="9740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752476</xdr:colOff>
      <xdr:row>0</xdr:row>
      <xdr:rowOff>38100</xdr:rowOff>
    </xdr:from>
    <xdr:to>
      <xdr:col>4</xdr:col>
      <xdr:colOff>1552576</xdr:colOff>
      <xdr:row>2</xdr:row>
      <xdr:rowOff>332448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244476-1277-42D2-80C9-5994D40AF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6" y="38100"/>
          <a:ext cx="800100" cy="9325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4</xdr:col>
      <xdr:colOff>1600200</xdr:colOff>
      <xdr:row>96</xdr:row>
      <xdr:rowOff>85725</xdr:rowOff>
    </xdr:to>
    <xdr:grpSp>
      <xdr:nvGrpSpPr>
        <xdr:cNvPr id="4" name="14 Grupo">
          <a:extLst>
            <a:ext uri="{FF2B5EF4-FFF2-40B4-BE49-F238E27FC236}">
              <a16:creationId xmlns:a16="http://schemas.microsoft.com/office/drawing/2014/main" id="{017CC505-611C-4EA9-87A7-AF0D44FA8F7F}"/>
            </a:ext>
          </a:extLst>
        </xdr:cNvPr>
        <xdr:cNvGrpSpPr/>
      </xdr:nvGrpSpPr>
      <xdr:grpSpPr>
        <a:xfrm>
          <a:off x="0" y="13296900"/>
          <a:ext cx="8115300" cy="1085850"/>
          <a:chOff x="0" y="0"/>
          <a:chExt cx="8305800" cy="752475"/>
        </a:xfrm>
      </xdr:grpSpPr>
      <xdr:grpSp>
        <xdr:nvGrpSpPr>
          <xdr:cNvPr id="5" name="12 Grupo">
            <a:extLst>
              <a:ext uri="{FF2B5EF4-FFF2-40B4-BE49-F238E27FC236}">
                <a16:creationId xmlns:a16="http://schemas.microsoft.com/office/drawing/2014/main" id="{720BF93F-CC3E-450B-A1A8-50AA9DE08B95}"/>
              </a:ext>
            </a:extLst>
          </xdr:cNvPr>
          <xdr:cNvGrpSpPr/>
        </xdr:nvGrpSpPr>
        <xdr:grpSpPr>
          <a:xfrm>
            <a:off x="0" y="0"/>
            <a:ext cx="8305800" cy="752475"/>
            <a:chOff x="0" y="0"/>
            <a:chExt cx="8305800" cy="752475"/>
          </a:xfrm>
        </xdr:grpSpPr>
        <xdr:grpSp>
          <xdr:nvGrpSpPr>
            <xdr:cNvPr id="7" name="10 Grupo">
              <a:extLst>
                <a:ext uri="{FF2B5EF4-FFF2-40B4-BE49-F238E27FC236}">
                  <a16:creationId xmlns:a16="http://schemas.microsoft.com/office/drawing/2014/main" id="{1443480F-45CF-49B0-B5A3-B62F9F0CF8C9}"/>
                </a:ext>
              </a:extLst>
            </xdr:cNvPr>
            <xdr:cNvGrpSpPr/>
          </xdr:nvGrpSpPr>
          <xdr:grpSpPr>
            <a:xfrm>
              <a:off x="0" y="0"/>
              <a:ext cx="8305800" cy="752475"/>
              <a:chOff x="0" y="0"/>
              <a:chExt cx="8305800" cy="752475"/>
            </a:xfrm>
          </xdr:grpSpPr>
          <xdr:sp macro="" textlink="">
            <xdr:nvSpPr>
              <xdr:cNvPr id="10" name="1 Rectángulo redondeado">
                <a:extLst>
                  <a:ext uri="{FF2B5EF4-FFF2-40B4-BE49-F238E27FC236}">
                    <a16:creationId xmlns:a16="http://schemas.microsoft.com/office/drawing/2014/main" id="{9705F631-68BA-4A20-B7B8-A45B7625E69D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1" name="3 Rectángulo redondeado">
                <a:extLst>
                  <a:ext uri="{FF2B5EF4-FFF2-40B4-BE49-F238E27FC236}">
                    <a16:creationId xmlns:a16="http://schemas.microsoft.com/office/drawing/2014/main" id="{D07911E1-2904-44AC-8FD5-60ADBDD3D777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2" name="7 Rectángulo redondeado">
                <a:extLst>
                  <a:ext uri="{FF2B5EF4-FFF2-40B4-BE49-F238E27FC236}">
                    <a16:creationId xmlns:a16="http://schemas.microsoft.com/office/drawing/2014/main" id="{D988C344-9407-4C80-BAD3-7B08159D40DB}"/>
                  </a:ext>
                </a:extLst>
              </xdr:cNvPr>
              <xdr:cNvSpPr/>
            </xdr:nvSpPr>
            <xdr:spPr>
              <a:xfrm>
                <a:off x="406717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8" name="9 Conector recto">
              <a:extLst>
                <a:ext uri="{FF2B5EF4-FFF2-40B4-BE49-F238E27FC236}">
                  <a16:creationId xmlns:a16="http://schemas.microsoft.com/office/drawing/2014/main" id="{EE8B46F1-5E7F-499C-B091-F5A590ED193C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9" name="11 Conector recto">
              <a:extLst>
                <a:ext uri="{FF2B5EF4-FFF2-40B4-BE49-F238E27FC236}">
                  <a16:creationId xmlns:a16="http://schemas.microsoft.com/office/drawing/2014/main" id="{D222864C-DAB9-493B-859A-722E812846E8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6" name="13 Conector recto">
            <a:extLst>
              <a:ext uri="{FF2B5EF4-FFF2-40B4-BE49-F238E27FC236}">
                <a16:creationId xmlns:a16="http://schemas.microsoft.com/office/drawing/2014/main" id="{A042E44D-FA42-4651-B2C2-F95E306FF4C4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28574</xdr:rowOff>
    </xdr:from>
    <xdr:to>
      <xdr:col>1</xdr:col>
      <xdr:colOff>943132</xdr:colOff>
      <xdr:row>3</xdr:row>
      <xdr:rowOff>266699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578E07-962B-442B-90AA-CC2A150BEF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95250" y="28574"/>
          <a:ext cx="1066957" cy="923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2152651</xdr:colOff>
      <xdr:row>0</xdr:row>
      <xdr:rowOff>47626</xdr:rowOff>
    </xdr:from>
    <xdr:to>
      <xdr:col>2</xdr:col>
      <xdr:colOff>3018925</xdr:colOff>
      <xdr:row>3</xdr:row>
      <xdr:rowOff>371476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0D9AF7-ECAF-461C-9AE9-25BD2D235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6" y="47626"/>
          <a:ext cx="866274" cy="10096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31</xdr:row>
      <xdr:rowOff>142874</xdr:rowOff>
    </xdr:from>
    <xdr:to>
      <xdr:col>4</xdr:col>
      <xdr:colOff>552450</xdr:colOff>
      <xdr:row>38</xdr:row>
      <xdr:rowOff>85724</xdr:rowOff>
    </xdr:to>
    <xdr:grpSp>
      <xdr:nvGrpSpPr>
        <xdr:cNvPr id="4" name="14 Grupo">
          <a:extLst>
            <a:ext uri="{FF2B5EF4-FFF2-40B4-BE49-F238E27FC236}">
              <a16:creationId xmlns:a16="http://schemas.microsoft.com/office/drawing/2014/main" id="{DA1B6315-A6B1-4121-BFDB-67DFF3B92FAC}"/>
            </a:ext>
          </a:extLst>
        </xdr:cNvPr>
        <xdr:cNvGrpSpPr/>
      </xdr:nvGrpSpPr>
      <xdr:grpSpPr>
        <a:xfrm>
          <a:off x="0" y="5133974"/>
          <a:ext cx="9067800" cy="942975"/>
          <a:chOff x="0" y="0"/>
          <a:chExt cx="8305800" cy="752475"/>
        </a:xfrm>
      </xdr:grpSpPr>
      <xdr:grpSp>
        <xdr:nvGrpSpPr>
          <xdr:cNvPr id="5" name="12 Grupo">
            <a:extLst>
              <a:ext uri="{FF2B5EF4-FFF2-40B4-BE49-F238E27FC236}">
                <a16:creationId xmlns:a16="http://schemas.microsoft.com/office/drawing/2014/main" id="{D29263D7-7063-47D0-AE46-4FB3AF188B1A}"/>
              </a:ext>
            </a:extLst>
          </xdr:cNvPr>
          <xdr:cNvGrpSpPr/>
        </xdr:nvGrpSpPr>
        <xdr:grpSpPr>
          <a:xfrm>
            <a:off x="0" y="0"/>
            <a:ext cx="8305800" cy="752475"/>
            <a:chOff x="0" y="0"/>
            <a:chExt cx="8305800" cy="752475"/>
          </a:xfrm>
        </xdr:grpSpPr>
        <xdr:grpSp>
          <xdr:nvGrpSpPr>
            <xdr:cNvPr id="7" name="10 Grupo">
              <a:extLst>
                <a:ext uri="{FF2B5EF4-FFF2-40B4-BE49-F238E27FC236}">
                  <a16:creationId xmlns:a16="http://schemas.microsoft.com/office/drawing/2014/main" id="{09998498-CF43-4ECC-91DD-B6E3A9D0F1F0}"/>
                </a:ext>
              </a:extLst>
            </xdr:cNvPr>
            <xdr:cNvGrpSpPr/>
          </xdr:nvGrpSpPr>
          <xdr:grpSpPr>
            <a:xfrm>
              <a:off x="0" y="0"/>
              <a:ext cx="8305800" cy="752475"/>
              <a:chOff x="0" y="0"/>
              <a:chExt cx="8305800" cy="752475"/>
            </a:xfrm>
          </xdr:grpSpPr>
          <xdr:sp macro="" textlink="">
            <xdr:nvSpPr>
              <xdr:cNvPr id="10" name="1 Rectángulo redondeado">
                <a:extLst>
                  <a:ext uri="{FF2B5EF4-FFF2-40B4-BE49-F238E27FC236}">
                    <a16:creationId xmlns:a16="http://schemas.microsoft.com/office/drawing/2014/main" id="{0E9DAA2B-C815-40F2-86A1-F8CCBB343721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1" name="3 Rectángulo redondeado">
                <a:extLst>
                  <a:ext uri="{FF2B5EF4-FFF2-40B4-BE49-F238E27FC236}">
                    <a16:creationId xmlns:a16="http://schemas.microsoft.com/office/drawing/2014/main" id="{91F0A9A1-C6AD-429A-8577-8F052ADCC81D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2" name="7 Rectángulo redondeado">
                <a:extLst>
                  <a:ext uri="{FF2B5EF4-FFF2-40B4-BE49-F238E27FC236}">
                    <a16:creationId xmlns:a16="http://schemas.microsoft.com/office/drawing/2014/main" id="{77874B30-FDE9-4B22-B3F0-60CA28773C97}"/>
                  </a:ext>
                </a:extLst>
              </xdr:cNvPr>
              <xdr:cNvSpPr/>
            </xdr:nvSpPr>
            <xdr:spPr>
              <a:xfrm>
                <a:off x="406717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8" name="9 Conector recto">
              <a:extLst>
                <a:ext uri="{FF2B5EF4-FFF2-40B4-BE49-F238E27FC236}">
                  <a16:creationId xmlns:a16="http://schemas.microsoft.com/office/drawing/2014/main" id="{2965AD90-297A-46F2-9837-7E390678B016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9" name="11 Conector recto">
              <a:extLst>
                <a:ext uri="{FF2B5EF4-FFF2-40B4-BE49-F238E27FC236}">
                  <a16:creationId xmlns:a16="http://schemas.microsoft.com/office/drawing/2014/main" id="{91554FA9-D60D-471C-A7C3-D27B6131D6D9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6" name="13 Conector recto">
            <a:extLst>
              <a:ext uri="{FF2B5EF4-FFF2-40B4-BE49-F238E27FC236}">
                <a16:creationId xmlns:a16="http://schemas.microsoft.com/office/drawing/2014/main" id="{17F21702-18A3-47AD-A33B-1025AE3C023E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66675</xdr:rowOff>
    </xdr:from>
    <xdr:to>
      <xdr:col>1</xdr:col>
      <xdr:colOff>981074</xdr:colOff>
      <xdr:row>3</xdr:row>
      <xdr:rowOff>514350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393E5B-362E-4381-846D-2C3FEE6842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95249" y="66675"/>
          <a:ext cx="1133475" cy="1162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1162050</xdr:colOff>
      <xdr:row>0</xdr:row>
      <xdr:rowOff>76200</xdr:rowOff>
    </xdr:from>
    <xdr:to>
      <xdr:col>2</xdr:col>
      <xdr:colOff>2167255</xdr:colOff>
      <xdr:row>3</xdr:row>
      <xdr:rowOff>533400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77BBF3-D9DC-46DF-8BC7-E9703A22F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76200"/>
          <a:ext cx="1005205" cy="11715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3</xdr:col>
      <xdr:colOff>514350</xdr:colOff>
      <xdr:row>55</xdr:row>
      <xdr:rowOff>133350</xdr:rowOff>
    </xdr:to>
    <xdr:grpSp>
      <xdr:nvGrpSpPr>
        <xdr:cNvPr id="4" name="14 Grupo">
          <a:extLst>
            <a:ext uri="{FF2B5EF4-FFF2-40B4-BE49-F238E27FC236}">
              <a16:creationId xmlns:a16="http://schemas.microsoft.com/office/drawing/2014/main" id="{697FAE35-05A7-4691-8AD1-8F5D525CB943}"/>
            </a:ext>
          </a:extLst>
        </xdr:cNvPr>
        <xdr:cNvGrpSpPr/>
      </xdr:nvGrpSpPr>
      <xdr:grpSpPr>
        <a:xfrm>
          <a:off x="0" y="7772400"/>
          <a:ext cx="7734300" cy="990600"/>
          <a:chOff x="0" y="0"/>
          <a:chExt cx="8305800" cy="752475"/>
        </a:xfrm>
      </xdr:grpSpPr>
      <xdr:grpSp>
        <xdr:nvGrpSpPr>
          <xdr:cNvPr id="5" name="12 Grupo">
            <a:extLst>
              <a:ext uri="{FF2B5EF4-FFF2-40B4-BE49-F238E27FC236}">
                <a16:creationId xmlns:a16="http://schemas.microsoft.com/office/drawing/2014/main" id="{6F593AC9-FED2-4FBC-B39C-2B7C4E6524B4}"/>
              </a:ext>
            </a:extLst>
          </xdr:cNvPr>
          <xdr:cNvGrpSpPr/>
        </xdr:nvGrpSpPr>
        <xdr:grpSpPr>
          <a:xfrm>
            <a:off x="0" y="0"/>
            <a:ext cx="8305800" cy="752475"/>
            <a:chOff x="0" y="0"/>
            <a:chExt cx="8305800" cy="752475"/>
          </a:xfrm>
        </xdr:grpSpPr>
        <xdr:grpSp>
          <xdr:nvGrpSpPr>
            <xdr:cNvPr id="7" name="10 Grupo">
              <a:extLst>
                <a:ext uri="{FF2B5EF4-FFF2-40B4-BE49-F238E27FC236}">
                  <a16:creationId xmlns:a16="http://schemas.microsoft.com/office/drawing/2014/main" id="{6AEC06DC-24C7-4255-9A8B-CBE2607A4EB9}"/>
                </a:ext>
              </a:extLst>
            </xdr:cNvPr>
            <xdr:cNvGrpSpPr/>
          </xdr:nvGrpSpPr>
          <xdr:grpSpPr>
            <a:xfrm>
              <a:off x="0" y="0"/>
              <a:ext cx="8305800" cy="752475"/>
              <a:chOff x="0" y="0"/>
              <a:chExt cx="8305800" cy="752475"/>
            </a:xfrm>
          </xdr:grpSpPr>
          <xdr:sp macro="" textlink="">
            <xdr:nvSpPr>
              <xdr:cNvPr id="10" name="1 Rectángulo redondeado">
                <a:extLst>
                  <a:ext uri="{FF2B5EF4-FFF2-40B4-BE49-F238E27FC236}">
                    <a16:creationId xmlns:a16="http://schemas.microsoft.com/office/drawing/2014/main" id="{62E90091-E95B-4A32-8802-39432158B735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1" name="3 Rectángulo redondeado">
                <a:extLst>
                  <a:ext uri="{FF2B5EF4-FFF2-40B4-BE49-F238E27FC236}">
                    <a16:creationId xmlns:a16="http://schemas.microsoft.com/office/drawing/2014/main" id="{227AF0A5-8905-4B46-9386-624C9D5628B3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2" name="7 Rectángulo redondeado">
                <a:extLst>
                  <a:ext uri="{FF2B5EF4-FFF2-40B4-BE49-F238E27FC236}">
                    <a16:creationId xmlns:a16="http://schemas.microsoft.com/office/drawing/2014/main" id="{55EEE05D-7B6D-4808-91C5-501A74D01AB1}"/>
                  </a:ext>
                </a:extLst>
              </xdr:cNvPr>
              <xdr:cNvSpPr/>
            </xdr:nvSpPr>
            <xdr:spPr>
              <a:xfrm>
                <a:off x="406717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8" name="9 Conector recto">
              <a:extLst>
                <a:ext uri="{FF2B5EF4-FFF2-40B4-BE49-F238E27FC236}">
                  <a16:creationId xmlns:a16="http://schemas.microsoft.com/office/drawing/2014/main" id="{F900465B-A7C8-4B58-8C04-897110DBBBA0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9" name="11 Conector recto">
              <a:extLst>
                <a:ext uri="{FF2B5EF4-FFF2-40B4-BE49-F238E27FC236}">
                  <a16:creationId xmlns:a16="http://schemas.microsoft.com/office/drawing/2014/main" id="{CCEAFF86-9366-4DE6-8192-6680466EB1DF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6" name="13 Conector recto">
            <a:extLst>
              <a:ext uri="{FF2B5EF4-FFF2-40B4-BE49-F238E27FC236}">
                <a16:creationId xmlns:a16="http://schemas.microsoft.com/office/drawing/2014/main" id="{798FF206-C252-4A74-9681-53F1A7B7498C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1</xdr:col>
      <xdr:colOff>561975</xdr:colOff>
      <xdr:row>2</xdr:row>
      <xdr:rowOff>314324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0FBA03-394B-408B-A1DB-55360502C8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114300" y="28575"/>
          <a:ext cx="1019175" cy="9048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371475</xdr:colOff>
      <xdr:row>0</xdr:row>
      <xdr:rowOff>28575</xdr:rowOff>
    </xdr:from>
    <xdr:to>
      <xdr:col>9</xdr:col>
      <xdr:colOff>723900</xdr:colOff>
      <xdr:row>3</xdr:row>
      <xdr:rowOff>84666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D07354-917A-4A96-B011-A752297E7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28575"/>
          <a:ext cx="914400" cy="10657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59</xdr:row>
      <xdr:rowOff>142874</xdr:rowOff>
    </xdr:from>
    <xdr:to>
      <xdr:col>8</xdr:col>
      <xdr:colOff>428624</xdr:colOff>
      <xdr:row>66</xdr:row>
      <xdr:rowOff>142874</xdr:rowOff>
    </xdr:to>
    <xdr:grpSp>
      <xdr:nvGrpSpPr>
        <xdr:cNvPr id="4" name="14 Grupo">
          <a:extLst>
            <a:ext uri="{FF2B5EF4-FFF2-40B4-BE49-F238E27FC236}">
              <a16:creationId xmlns:a16="http://schemas.microsoft.com/office/drawing/2014/main" id="{C324C26B-99AF-441E-A33A-0D4FEEC6C799}"/>
            </a:ext>
          </a:extLst>
        </xdr:cNvPr>
        <xdr:cNvGrpSpPr/>
      </xdr:nvGrpSpPr>
      <xdr:grpSpPr>
        <a:xfrm>
          <a:off x="0" y="9439274"/>
          <a:ext cx="8658224" cy="1000125"/>
          <a:chOff x="0" y="0"/>
          <a:chExt cx="8305800" cy="752475"/>
        </a:xfrm>
      </xdr:grpSpPr>
      <xdr:grpSp>
        <xdr:nvGrpSpPr>
          <xdr:cNvPr id="5" name="12 Grupo">
            <a:extLst>
              <a:ext uri="{FF2B5EF4-FFF2-40B4-BE49-F238E27FC236}">
                <a16:creationId xmlns:a16="http://schemas.microsoft.com/office/drawing/2014/main" id="{75130347-B6CE-49C4-9B26-1AF3054BB1CE}"/>
              </a:ext>
            </a:extLst>
          </xdr:cNvPr>
          <xdr:cNvGrpSpPr/>
        </xdr:nvGrpSpPr>
        <xdr:grpSpPr>
          <a:xfrm>
            <a:off x="0" y="0"/>
            <a:ext cx="8305800" cy="752475"/>
            <a:chOff x="0" y="0"/>
            <a:chExt cx="8305800" cy="752475"/>
          </a:xfrm>
        </xdr:grpSpPr>
        <xdr:grpSp>
          <xdr:nvGrpSpPr>
            <xdr:cNvPr id="7" name="10 Grupo">
              <a:extLst>
                <a:ext uri="{FF2B5EF4-FFF2-40B4-BE49-F238E27FC236}">
                  <a16:creationId xmlns:a16="http://schemas.microsoft.com/office/drawing/2014/main" id="{71873B8A-DF42-47C3-B210-78E0DB9390DE}"/>
                </a:ext>
              </a:extLst>
            </xdr:cNvPr>
            <xdr:cNvGrpSpPr/>
          </xdr:nvGrpSpPr>
          <xdr:grpSpPr>
            <a:xfrm>
              <a:off x="0" y="0"/>
              <a:ext cx="8305800" cy="752475"/>
              <a:chOff x="0" y="0"/>
              <a:chExt cx="8305800" cy="752475"/>
            </a:xfrm>
          </xdr:grpSpPr>
          <xdr:sp macro="" textlink="">
            <xdr:nvSpPr>
              <xdr:cNvPr id="10" name="1 Rectángulo redondeado">
                <a:extLst>
                  <a:ext uri="{FF2B5EF4-FFF2-40B4-BE49-F238E27FC236}">
                    <a16:creationId xmlns:a16="http://schemas.microsoft.com/office/drawing/2014/main" id="{2123FA28-66F5-43CC-9266-F49D83EC7B41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1" name="3 Rectángulo redondeado">
                <a:extLst>
                  <a:ext uri="{FF2B5EF4-FFF2-40B4-BE49-F238E27FC236}">
                    <a16:creationId xmlns:a16="http://schemas.microsoft.com/office/drawing/2014/main" id="{96A604AB-D3B3-41E1-A920-4C8D1A2D92BC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2" name="7 Rectángulo redondeado">
                <a:extLst>
                  <a:ext uri="{FF2B5EF4-FFF2-40B4-BE49-F238E27FC236}">
                    <a16:creationId xmlns:a16="http://schemas.microsoft.com/office/drawing/2014/main" id="{B3BEF0D6-2CDF-4876-BB74-1BD2CC2B3364}"/>
                  </a:ext>
                </a:extLst>
              </xdr:cNvPr>
              <xdr:cNvSpPr/>
            </xdr:nvSpPr>
            <xdr:spPr>
              <a:xfrm>
                <a:off x="406717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8" name="9 Conector recto">
              <a:extLst>
                <a:ext uri="{FF2B5EF4-FFF2-40B4-BE49-F238E27FC236}">
                  <a16:creationId xmlns:a16="http://schemas.microsoft.com/office/drawing/2014/main" id="{7CAAD92F-1BE3-4908-BD95-D5CC15F20A3F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9" name="11 Conector recto">
              <a:extLst>
                <a:ext uri="{FF2B5EF4-FFF2-40B4-BE49-F238E27FC236}">
                  <a16:creationId xmlns:a16="http://schemas.microsoft.com/office/drawing/2014/main" id="{AE3DC7CA-9BD9-45D3-A2A2-8E4947EB6E1F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6" name="13 Conector recto">
            <a:extLst>
              <a:ext uri="{FF2B5EF4-FFF2-40B4-BE49-F238E27FC236}">
                <a16:creationId xmlns:a16="http://schemas.microsoft.com/office/drawing/2014/main" id="{08A105DC-5414-481E-BC4D-B02739A0C3BE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2"/>
  <sheetViews>
    <sheetView zoomScaleNormal="100" zoomScaleSheetLayoutView="100" workbookViewId="0">
      <pane ySplit="4" topLeftCell="A35" activePane="bottomLeft" state="frozen"/>
      <selection activeCell="A14" sqref="A14:B14"/>
      <selection pane="bottomLeft" sqref="A1:E54"/>
    </sheetView>
  </sheetViews>
  <sheetFormatPr baseColWidth="10" defaultColWidth="12.85546875" defaultRowHeight="11.25" x14ac:dyDescent="0.2"/>
  <cols>
    <col min="1" max="1" width="14.7109375" style="4" customWidth="1"/>
    <col min="2" max="2" width="70.7109375" style="4" customWidth="1"/>
    <col min="3" max="3" width="3.140625" style="4" customWidth="1"/>
    <col min="4" max="4" width="11.28515625" style="4" customWidth="1"/>
    <col min="5" max="5" width="25.7109375" style="4" customWidth="1"/>
    <col min="6" max="16384" width="12.85546875" style="4"/>
  </cols>
  <sheetData>
    <row r="1" spans="1:5" ht="18.95" customHeight="1" x14ac:dyDescent="0.2">
      <c r="A1" s="142" t="s">
        <v>626</v>
      </c>
      <c r="B1" s="142"/>
      <c r="C1" s="19"/>
      <c r="D1" s="16" t="s">
        <v>614</v>
      </c>
      <c r="E1" s="17">
        <v>2021</v>
      </c>
    </row>
    <row r="2" spans="1:5" ht="18.95" customHeight="1" x14ac:dyDescent="0.2">
      <c r="A2" s="143" t="s">
        <v>613</v>
      </c>
      <c r="B2" s="143"/>
      <c r="C2" s="38"/>
      <c r="D2" s="16" t="s">
        <v>615</v>
      </c>
      <c r="E2" s="19" t="s">
        <v>617</v>
      </c>
    </row>
    <row r="3" spans="1:5" ht="56.25" customHeight="1" x14ac:dyDescent="0.2">
      <c r="A3" s="144" t="s">
        <v>627</v>
      </c>
      <c r="B3" s="144"/>
      <c r="C3" s="19"/>
      <c r="D3" s="16" t="s">
        <v>616</v>
      </c>
      <c r="E3" s="17">
        <v>4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2" x14ac:dyDescent="0.2">
      <c r="A33" s="7"/>
      <c r="B33" s="9"/>
    </row>
    <row r="34" spans="1:2" x14ac:dyDescent="0.2">
      <c r="A34" s="47" t="s">
        <v>49</v>
      </c>
      <c r="B34" s="48" t="s">
        <v>44</v>
      </c>
    </row>
    <row r="35" spans="1:2" x14ac:dyDescent="0.2">
      <c r="A35" s="47" t="s">
        <v>50</v>
      </c>
      <c r="B35" s="48" t="s">
        <v>45</v>
      </c>
    </row>
    <row r="36" spans="1:2" x14ac:dyDescent="0.2">
      <c r="A36" s="7"/>
      <c r="B36" s="10"/>
    </row>
    <row r="37" spans="1:2" x14ac:dyDescent="0.2">
      <c r="A37" s="7"/>
      <c r="B37" s="8" t="s">
        <v>47</v>
      </c>
    </row>
    <row r="38" spans="1:2" x14ac:dyDescent="0.2">
      <c r="A38" s="7" t="s">
        <v>48</v>
      </c>
      <c r="B38" s="48" t="s">
        <v>32</v>
      </c>
    </row>
    <row r="39" spans="1:2" x14ac:dyDescent="0.2">
      <c r="A39" s="7"/>
      <c r="B39" s="48" t="s">
        <v>33</v>
      </c>
    </row>
    <row r="40" spans="1:2" ht="12" thickBot="1" x14ac:dyDescent="0.25">
      <c r="A40" s="11"/>
      <c r="B40" s="12"/>
    </row>
    <row r="42" spans="1:2" x14ac:dyDescent="0.2">
      <c r="A42" s="139" t="s">
        <v>629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7:B27" location="VHP!A6" display="VHP-01" xr:uid="{00000000-0004-0000-0000-00000E000000}"/>
    <hyperlink ref="A28:B28" location="VHP!A12" display="VHP-02" xr:uid="{00000000-0004-0000-0000-00000F000000}"/>
    <hyperlink ref="A29:B29" location="EFE!A6" display="EFE-01" xr:uid="{00000000-0004-0000-0000-000010000000}"/>
    <hyperlink ref="A30:B30" location="EFE!A18" display="EFE-02" xr:uid="{00000000-0004-0000-0000-000011000000}"/>
    <hyperlink ref="A31:B31" location="EFE!A44" display="EFE-03" xr:uid="{00000000-0004-0000-0000-000012000000}"/>
    <hyperlink ref="A34:B34" location="Conciliacion_Ig!B6" display="Conciliacion_Ig" xr:uid="{00000000-0004-0000-0000-000013000000}"/>
    <hyperlink ref="A35:B35" location="Conciliacion_Eg!B5" display="Conciliacion_Eg" xr:uid="{00000000-0004-0000-0000-000014000000}"/>
    <hyperlink ref="B38" location="Memoria!A8" display="CONTABLES" xr:uid="{00000000-0004-0000-0000-000015000000}"/>
    <hyperlink ref="B39" location="Memoria!A35" display="PRESUPUESTALES" xr:uid="{00000000-0004-0000-0000-000016000000}"/>
    <hyperlink ref="A23:B23" location="ACT!A6" display="ACT-01" xr:uid="{00000000-0004-0000-0000-000017000000}"/>
    <hyperlink ref="A24:B24" location="ACT!A56" display="ACT-02" xr:uid="{00000000-0004-0000-0000-000018000000}"/>
    <hyperlink ref="A25:B25" location="VHP!A71" display="ACT-03" xr:uid="{00000000-0004-0000-0000-000019000000}"/>
    <hyperlink ref="A26:B26" location="ACT!A96" display="ACT-04" xr:uid="{00000000-0004-0000-0000-00001A000000}"/>
    <hyperlink ref="A25" location="ACT!A71" display="ACT-03" xr:uid="{00000000-0004-0000-0000-00001B000000}"/>
    <hyperlink ref="B25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71" orientation="portrait" horizontalDpi="4294967295" verticalDpi="4294967295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22"/>
  <sheetViews>
    <sheetView showGridLines="0" workbookViewId="0">
      <selection sqref="A1:C39"/>
    </sheetView>
  </sheetViews>
  <sheetFormatPr baseColWidth="10" defaultColWidth="11.42578125" defaultRowHeight="11.25" x14ac:dyDescent="0.2"/>
  <cols>
    <col min="1" max="1" width="3.28515625" style="41" customWidth="1"/>
    <col min="2" max="2" width="67.140625" style="41" customWidth="1"/>
    <col min="3" max="3" width="45.85546875" style="41" customWidth="1"/>
    <col min="4" max="16384" width="11.42578125" style="41"/>
  </cols>
  <sheetData>
    <row r="1" spans="1:3" s="39" customFormat="1" ht="18" customHeight="1" x14ac:dyDescent="0.25">
      <c r="A1" s="148" t="s">
        <v>626</v>
      </c>
      <c r="B1" s="149"/>
      <c r="C1" s="150"/>
    </row>
    <row r="2" spans="1:3" s="39" customFormat="1" ht="18" customHeight="1" x14ac:dyDescent="0.25">
      <c r="A2" s="151" t="s">
        <v>44</v>
      </c>
      <c r="B2" s="152"/>
      <c r="C2" s="153"/>
    </row>
    <row r="3" spans="1:3" s="39" customFormat="1" ht="18" customHeight="1" x14ac:dyDescent="0.25">
      <c r="A3" s="151" t="s">
        <v>627</v>
      </c>
      <c r="B3" s="152"/>
      <c r="C3" s="153"/>
    </row>
    <row r="4" spans="1:3" s="42" customFormat="1" ht="35.25" customHeight="1" x14ac:dyDescent="0.2">
      <c r="A4" s="154" t="s">
        <v>624</v>
      </c>
      <c r="B4" s="155"/>
      <c r="C4" s="156"/>
    </row>
    <row r="5" spans="1:3" s="40" customFormat="1" x14ac:dyDescent="0.2">
      <c r="A5" s="60" t="s">
        <v>529</v>
      </c>
      <c r="B5" s="60"/>
      <c r="C5" s="61">
        <v>112969291.03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15383132.35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15383132.35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97586158.680000007</v>
      </c>
    </row>
    <row r="22" spans="1:3" x14ac:dyDescent="0.2">
      <c r="A22" s="139" t="s">
        <v>629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77" orientation="portrait" horizontalDpi="4294967295" verticalDpi="4294967295" r:id="rId1"/>
  <ignoredErrors>
    <ignoredError sqref="A8:A13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41"/>
  <sheetViews>
    <sheetView showGridLines="0" workbookViewId="0">
      <selection activeCell="E43" sqref="E43"/>
    </sheetView>
  </sheetViews>
  <sheetFormatPr baseColWidth="10" defaultColWidth="11.42578125" defaultRowHeight="11.25" x14ac:dyDescent="0.2"/>
  <cols>
    <col min="1" max="1" width="3.7109375" style="41" customWidth="1"/>
    <col min="2" max="2" width="70.5703125" style="41" customWidth="1"/>
    <col min="3" max="3" width="34" style="41" customWidth="1"/>
    <col min="4" max="16384" width="11.42578125" style="41"/>
  </cols>
  <sheetData>
    <row r="1" spans="1:3" s="43" customFormat="1" ht="18.95" customHeight="1" x14ac:dyDescent="0.25">
      <c r="A1" s="157" t="s">
        <v>626</v>
      </c>
      <c r="B1" s="158"/>
      <c r="C1" s="159"/>
    </row>
    <row r="2" spans="1:3" s="43" customFormat="1" ht="18.95" customHeight="1" x14ac:dyDescent="0.25">
      <c r="A2" s="160" t="s">
        <v>45</v>
      </c>
      <c r="B2" s="161"/>
      <c r="C2" s="162"/>
    </row>
    <row r="3" spans="1:3" s="43" customFormat="1" ht="18.95" customHeight="1" x14ac:dyDescent="0.25">
      <c r="A3" s="160" t="s">
        <v>627</v>
      </c>
      <c r="B3" s="161"/>
      <c r="C3" s="162"/>
    </row>
    <row r="4" spans="1:3" s="44" customFormat="1" ht="49.5" customHeight="1" x14ac:dyDescent="0.2">
      <c r="A4" s="154" t="s">
        <v>624</v>
      </c>
      <c r="B4" s="155"/>
      <c r="C4" s="156"/>
    </row>
    <row r="5" spans="1:3" x14ac:dyDescent="0.2">
      <c r="A5" s="91" t="s">
        <v>542</v>
      </c>
      <c r="B5" s="60"/>
      <c r="C5" s="84">
        <v>102673419.81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30014122.329999998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222233.11</v>
      </c>
    </row>
    <row r="11" spans="1:3" x14ac:dyDescent="0.2">
      <c r="A11" s="100">
        <v>2.4</v>
      </c>
      <c r="B11" s="83" t="s">
        <v>241</v>
      </c>
      <c r="C11" s="93">
        <v>0</v>
      </c>
    </row>
    <row r="12" spans="1:3" x14ac:dyDescent="0.2">
      <c r="A12" s="100">
        <v>2.5</v>
      </c>
      <c r="B12" s="83" t="s">
        <v>242</v>
      </c>
      <c r="C12" s="93">
        <v>0</v>
      </c>
    </row>
    <row r="13" spans="1:3" x14ac:dyDescent="0.2">
      <c r="A13" s="100">
        <v>2.6</v>
      </c>
      <c r="B13" s="83" t="s">
        <v>243</v>
      </c>
      <c r="C13" s="93">
        <v>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57720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27254131.84</v>
      </c>
    </row>
    <row r="20" spans="1:3" x14ac:dyDescent="0.2">
      <c r="A20" s="100" t="s">
        <v>576</v>
      </c>
      <c r="B20" s="83" t="s">
        <v>547</v>
      </c>
      <c r="C20" s="93">
        <v>2383239.36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96798.02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24593533.280000001</v>
      </c>
    </row>
    <row r="31" spans="1:3" x14ac:dyDescent="0.2">
      <c r="A31" s="100" t="s">
        <v>564</v>
      </c>
      <c r="B31" s="83" t="s">
        <v>442</v>
      </c>
      <c r="C31" s="93">
        <v>1074251.71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3" x14ac:dyDescent="0.2">
      <c r="A33" s="100" t="s">
        <v>566</v>
      </c>
      <c r="B33" s="83" t="s">
        <v>452</v>
      </c>
      <c r="C33" s="93">
        <v>0</v>
      </c>
    </row>
    <row r="34" spans="1:3" x14ac:dyDescent="0.2">
      <c r="A34" s="100" t="s">
        <v>567</v>
      </c>
      <c r="B34" s="83" t="s">
        <v>568</v>
      </c>
      <c r="C34" s="93">
        <v>0</v>
      </c>
    </row>
    <row r="35" spans="1:3" x14ac:dyDescent="0.2">
      <c r="A35" s="100" t="s">
        <v>569</v>
      </c>
      <c r="B35" s="83" t="s">
        <v>570</v>
      </c>
      <c r="C35" s="93">
        <v>0</v>
      </c>
    </row>
    <row r="36" spans="1:3" x14ac:dyDescent="0.2">
      <c r="A36" s="100" t="s">
        <v>571</v>
      </c>
      <c r="B36" s="83" t="s">
        <v>460</v>
      </c>
      <c r="C36" s="93">
        <v>0</v>
      </c>
    </row>
    <row r="37" spans="1:3" x14ac:dyDescent="0.2">
      <c r="A37" s="100" t="s">
        <v>572</v>
      </c>
      <c r="B37" s="92" t="s">
        <v>573</v>
      </c>
      <c r="C37" s="99">
        <v>23519281.57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97252830.760000005</v>
      </c>
    </row>
    <row r="41" spans="1:3" x14ac:dyDescent="0.2">
      <c r="A41" s="139" t="s">
        <v>629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83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9"/>
  <sheetViews>
    <sheetView tabSelected="1" workbookViewId="0">
      <selection activeCell="B23" sqref="B23"/>
    </sheetView>
  </sheetViews>
  <sheetFormatPr baseColWidth="10" defaultColWidth="9.140625" defaultRowHeight="11.25" x14ac:dyDescent="0.2"/>
  <cols>
    <col min="1" max="1" width="8.5703125" style="31" customWidth="1"/>
    <col min="2" max="2" width="65.5703125" style="31" customWidth="1"/>
    <col min="3" max="3" width="7.140625" style="31" customWidth="1"/>
    <col min="4" max="4" width="8.140625" style="31" customWidth="1"/>
    <col min="5" max="5" width="8.5703125" style="31" customWidth="1"/>
    <col min="6" max="6" width="9" style="31" customWidth="1"/>
    <col min="7" max="7" width="10.140625" style="31" customWidth="1"/>
    <col min="8" max="8" width="6.28515625" style="31" customWidth="1"/>
    <col min="9" max="9" width="8.42578125" style="31" customWidth="1"/>
    <col min="10" max="10" width="11.7109375" style="31" customWidth="1"/>
    <col min="11" max="16384" width="9.140625" style="31"/>
  </cols>
  <sheetData>
    <row r="1" spans="1:10" ht="25.5" customHeight="1" x14ac:dyDescent="0.2">
      <c r="A1" s="147" t="s">
        <v>626</v>
      </c>
      <c r="B1" s="163"/>
      <c r="C1" s="163"/>
      <c r="D1" s="163"/>
      <c r="E1" s="163"/>
      <c r="F1" s="163"/>
      <c r="G1" s="29" t="s">
        <v>614</v>
      </c>
      <c r="H1" s="30">
        <v>2021</v>
      </c>
    </row>
    <row r="2" spans="1:10" ht="23.25" customHeight="1" x14ac:dyDescent="0.2">
      <c r="A2" s="147" t="s">
        <v>625</v>
      </c>
      <c r="B2" s="163"/>
      <c r="C2" s="163"/>
      <c r="D2" s="163"/>
      <c r="E2" s="163"/>
      <c r="F2" s="163"/>
      <c r="G2" s="16" t="s">
        <v>619</v>
      </c>
      <c r="H2" s="30" t="str">
        <f>'Notas a los Edos Financieros'!E2</f>
        <v>TRIMESTRAL</v>
      </c>
    </row>
    <row r="3" spans="1:10" ht="30.75" customHeight="1" x14ac:dyDescent="0.2">
      <c r="A3" s="164" t="s">
        <v>627</v>
      </c>
      <c r="B3" s="165"/>
      <c r="C3" s="165"/>
      <c r="D3" s="165"/>
      <c r="E3" s="165"/>
      <c r="F3" s="165"/>
      <c r="G3" s="16" t="s">
        <v>620</v>
      </c>
      <c r="H3" s="30">
        <v>4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ht="33.75" x14ac:dyDescent="0.2">
      <c r="A7" s="34" t="s">
        <v>147</v>
      </c>
      <c r="B7" s="34" t="s">
        <v>494</v>
      </c>
      <c r="C7" s="141" t="s">
        <v>181</v>
      </c>
      <c r="D7" s="141" t="s">
        <v>495</v>
      </c>
      <c r="E7" s="141" t="s">
        <v>496</v>
      </c>
      <c r="F7" s="34" t="s">
        <v>180</v>
      </c>
      <c r="G7" s="141" t="s">
        <v>125</v>
      </c>
      <c r="H7" s="34" t="s">
        <v>183</v>
      </c>
      <c r="I7" s="141" t="s">
        <v>184</v>
      </c>
      <c r="J7" s="141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x14ac:dyDescent="0.2">
      <c r="A35" s="45">
        <v>8000</v>
      </c>
      <c r="B35" s="46" t="s">
        <v>98</v>
      </c>
    </row>
    <row r="36" spans="1:6" x14ac:dyDescent="0.2">
      <c r="A36" s="31">
        <v>8110</v>
      </c>
      <c r="B36" s="31" t="s">
        <v>97</v>
      </c>
      <c r="C36" s="36">
        <v>0</v>
      </c>
      <c r="D36" s="36">
        <v>0</v>
      </c>
      <c r="E36" s="36">
        <v>0</v>
      </c>
      <c r="F36" s="36">
        <f t="shared" si="0"/>
        <v>0</v>
      </c>
    </row>
    <row r="37" spans="1:6" x14ac:dyDescent="0.2">
      <c r="A37" s="31">
        <v>8120</v>
      </c>
      <c r="B37" s="31" t="s">
        <v>96</v>
      </c>
      <c r="C37" s="36">
        <v>0</v>
      </c>
      <c r="D37" s="36">
        <v>0</v>
      </c>
      <c r="E37" s="36">
        <v>0</v>
      </c>
      <c r="F37" s="36">
        <f t="shared" si="0"/>
        <v>0</v>
      </c>
    </row>
    <row r="38" spans="1:6" x14ac:dyDescent="0.2">
      <c r="A38" s="31">
        <v>8130</v>
      </c>
      <c r="B38" s="31" t="s">
        <v>95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8210</v>
      </c>
      <c r="B41" s="31" t="s">
        <v>92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8220</v>
      </c>
      <c r="B42" s="31" t="s">
        <v>91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8230</v>
      </c>
      <c r="B43" s="31" t="s">
        <v>90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0</v>
      </c>
      <c r="E47" s="36">
        <v>0</v>
      </c>
      <c r="F47" s="36">
        <f t="shared" si="0"/>
        <v>0</v>
      </c>
    </row>
    <row r="49" spans="1:1" x14ac:dyDescent="0.2">
      <c r="A49" s="139" t="s">
        <v>629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62"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50000000000003" customHeight="1" x14ac:dyDescent="0.2">
      <c r="A5" s="166" t="s">
        <v>35</v>
      </c>
      <c r="B5" s="166"/>
      <c r="C5" s="166"/>
      <c r="D5" s="166"/>
      <c r="E5" s="166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2.75" x14ac:dyDescent="0.2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7" t="s">
        <v>37</v>
      </c>
      <c r="C10" s="167"/>
      <c r="D10" s="167"/>
      <c r="E10" s="167"/>
    </row>
    <row r="11" spans="1:8" s="129" customFormat="1" ht="12.95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7" t="s">
        <v>39</v>
      </c>
      <c r="C12" s="167"/>
      <c r="D12" s="167"/>
      <c r="E12" s="167"/>
    </row>
    <row r="13" spans="1:8" s="129" customFormat="1" ht="26.1" customHeight="1" x14ac:dyDescent="0.2">
      <c r="A13" s="133" t="s">
        <v>608</v>
      </c>
      <c r="B13" s="167" t="s">
        <v>40</v>
      </c>
      <c r="C13" s="167"/>
      <c r="D13" s="167"/>
      <c r="E13" s="167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5" customHeight="1" x14ac:dyDescent="0.2">
      <c r="A16" s="133" t="s">
        <v>610</v>
      </c>
    </row>
    <row r="17" spans="1:4" s="129" customFormat="1" ht="12.95" customHeight="1" x14ac:dyDescent="0.2">
      <c r="A17" s="134"/>
    </row>
    <row r="18" spans="1:4" s="129" customFormat="1" ht="12.95" customHeight="1" x14ac:dyDescent="0.2">
      <c r="A18" s="46" t="s">
        <v>98</v>
      </c>
    </row>
    <row r="19" spans="1:4" s="129" customFormat="1" ht="12.95" customHeight="1" x14ac:dyDescent="0.2">
      <c r="A19" s="137" t="s">
        <v>611</v>
      </c>
    </row>
    <row r="20" spans="1:4" s="129" customFormat="1" ht="12.95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2"/>
  <sheetViews>
    <sheetView topLeftCell="A137" zoomScale="106" zoomScaleNormal="106" workbookViewId="0">
      <selection activeCell="A152" sqref="A152:F165"/>
    </sheetView>
  </sheetViews>
  <sheetFormatPr baseColWidth="10" defaultColWidth="9.140625" defaultRowHeight="11.25" x14ac:dyDescent="0.2"/>
  <cols>
    <col min="1" max="1" width="10" style="22" customWidth="1"/>
    <col min="2" max="2" width="59.85546875" style="22" customWidth="1"/>
    <col min="3" max="3" width="10.85546875" style="22" bestFit="1" customWidth="1"/>
    <col min="4" max="4" width="11.28515625" style="22" customWidth="1"/>
    <col min="5" max="5" width="12.5703125" style="22" customWidth="1"/>
    <col min="6" max="6" width="8.140625" style="22" customWidth="1"/>
    <col min="7" max="7" width="11.140625" style="22" customWidth="1"/>
    <col min="8" max="8" width="11.42578125" style="22" customWidth="1"/>
    <col min="9" max="9" width="12" style="22" customWidth="1"/>
    <col min="10" max="16384" width="9.140625" style="22"/>
  </cols>
  <sheetData>
    <row r="1" spans="1:8" s="18" customFormat="1" ht="18.95" customHeight="1" x14ac:dyDescent="0.25">
      <c r="A1" s="145" t="s">
        <v>626</v>
      </c>
      <c r="B1" s="146"/>
      <c r="C1" s="146"/>
      <c r="D1" s="146"/>
      <c r="E1" s="146"/>
      <c r="F1" s="146"/>
      <c r="G1" s="16" t="s">
        <v>614</v>
      </c>
      <c r="H1" s="27">
        <v>2021</v>
      </c>
    </row>
    <row r="2" spans="1:8" s="18" customFormat="1" ht="18.95" customHeight="1" x14ac:dyDescent="0.25">
      <c r="A2" s="145" t="s">
        <v>618</v>
      </c>
      <c r="B2" s="146"/>
      <c r="C2" s="146"/>
      <c r="D2" s="146"/>
      <c r="E2" s="146"/>
      <c r="F2" s="146"/>
      <c r="G2" s="16" t="s">
        <v>619</v>
      </c>
      <c r="H2" s="27" t="str">
        <f>'Notas a los Edos Financieros'!E2</f>
        <v>TRIMESTRAL</v>
      </c>
    </row>
    <row r="3" spans="1:8" s="18" customFormat="1" ht="18.95" customHeight="1" x14ac:dyDescent="0.25">
      <c r="A3" s="145" t="s">
        <v>627</v>
      </c>
      <c r="B3" s="146"/>
      <c r="C3" s="146"/>
      <c r="D3" s="146"/>
      <c r="E3" s="146"/>
      <c r="F3" s="146"/>
      <c r="G3" s="16" t="s">
        <v>620</v>
      </c>
      <c r="H3" s="27">
        <v>4</v>
      </c>
    </row>
    <row r="4" spans="1:8" ht="17.25" customHeight="1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4120660.64</v>
      </c>
    </row>
    <row r="9" spans="1:8" x14ac:dyDescent="0.2">
      <c r="A9" s="24">
        <v>1115</v>
      </c>
      <c r="B9" s="22" t="s">
        <v>199</v>
      </c>
      <c r="C9" s="26">
        <v>4571665.6399999997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2020</v>
      </c>
      <c r="E14" s="23">
        <v>2019</v>
      </c>
      <c r="F14" s="23">
        <v>2018</v>
      </c>
      <c r="G14" s="23">
        <v>2017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78398.710000000006</v>
      </c>
      <c r="D15" s="26">
        <v>66977.210000000006</v>
      </c>
      <c r="E15" s="26">
        <v>69001.33</v>
      </c>
      <c r="F15" s="26">
        <v>47388.81</v>
      </c>
      <c r="G15" s="26">
        <v>71701.820000000007</v>
      </c>
    </row>
    <row r="16" spans="1:8" x14ac:dyDescent="0.2">
      <c r="A16" s="24">
        <v>1124</v>
      </c>
      <c r="B16" s="22" t="s">
        <v>203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146942.66</v>
      </c>
      <c r="D20" s="26">
        <v>146942.66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15000</v>
      </c>
      <c r="D21" s="26">
        <v>15000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9766117.7599999998</v>
      </c>
      <c r="D23" s="26">
        <v>9766117.7599999998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4143773.73</v>
      </c>
      <c r="D27" s="26">
        <v>4143773.73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0</v>
      </c>
    </row>
    <row r="42" spans="1:8" x14ac:dyDescent="0.2">
      <c r="A42" s="24">
        <v>1151</v>
      </c>
      <c r="B42" s="22" t="s">
        <v>226</v>
      </c>
      <c r="C42" s="26">
        <v>0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60076295.010000005</v>
      </c>
      <c r="D54" s="26">
        <f>SUM(D55:D61)</f>
        <v>219878.05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2907697.96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8656499.4900000002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5696559.6100000003</v>
      </c>
      <c r="D58" s="26">
        <v>219878.05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38395634.340000004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4419903.6100000003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10206637.939999999</v>
      </c>
      <c r="D62" s="26">
        <f t="shared" ref="D62:E62" si="0">SUM(D63:D70)</f>
        <v>421548.67</v>
      </c>
      <c r="E62" s="26">
        <f t="shared" si="0"/>
        <v>-6329764.3300000001</v>
      </c>
      <c r="F62" s="22" t="s">
        <v>628</v>
      </c>
    </row>
    <row r="63" spans="1:9" x14ac:dyDescent="0.2">
      <c r="A63" s="24">
        <v>1241</v>
      </c>
      <c r="B63" s="22" t="s">
        <v>240</v>
      </c>
      <c r="C63" s="26">
        <v>2257932.6</v>
      </c>
      <c r="D63" s="26">
        <v>137064.23000000001</v>
      </c>
      <c r="E63" s="26">
        <v>-868967.2</v>
      </c>
      <c r="F63" s="22" t="s">
        <v>628</v>
      </c>
    </row>
    <row r="64" spans="1:9" x14ac:dyDescent="0.2">
      <c r="A64" s="24">
        <v>1242</v>
      </c>
      <c r="B64" s="22" t="s">
        <v>241</v>
      </c>
      <c r="C64" s="26">
        <v>190904.08</v>
      </c>
      <c r="D64" s="26">
        <v>22690.04</v>
      </c>
      <c r="E64" s="26">
        <v>-120686.41</v>
      </c>
      <c r="F64" s="22" t="s">
        <v>628</v>
      </c>
    </row>
    <row r="65" spans="1:9" x14ac:dyDescent="0.2">
      <c r="A65" s="24">
        <v>1243</v>
      </c>
      <c r="B65" s="22" t="s">
        <v>242</v>
      </c>
      <c r="C65" s="26">
        <v>0</v>
      </c>
      <c r="D65" s="26">
        <v>0</v>
      </c>
      <c r="E65" s="26">
        <v>0</v>
      </c>
    </row>
    <row r="66" spans="1:9" x14ac:dyDescent="0.2">
      <c r="A66" s="24">
        <v>1244</v>
      </c>
      <c r="B66" s="22" t="s">
        <v>243</v>
      </c>
      <c r="C66" s="26">
        <v>6701550.0199999996</v>
      </c>
      <c r="D66" s="26">
        <v>231020.83</v>
      </c>
      <c r="E66" s="26">
        <v>-5180921.01</v>
      </c>
      <c r="F66" s="22" t="s">
        <v>628</v>
      </c>
    </row>
    <row r="67" spans="1:9" x14ac:dyDescent="0.2">
      <c r="A67" s="24">
        <v>1245</v>
      </c>
      <c r="B67" s="22" t="s">
        <v>244</v>
      </c>
      <c r="C67" s="26">
        <v>0</v>
      </c>
      <c r="D67" s="26">
        <v>0</v>
      </c>
      <c r="E67" s="26">
        <v>0</v>
      </c>
    </row>
    <row r="68" spans="1:9" x14ac:dyDescent="0.2">
      <c r="A68" s="24">
        <v>1246</v>
      </c>
      <c r="B68" s="22" t="s">
        <v>245</v>
      </c>
      <c r="C68" s="26">
        <v>929651.24</v>
      </c>
      <c r="D68" s="26">
        <v>30773.57</v>
      </c>
      <c r="E68" s="26">
        <v>-159189.71</v>
      </c>
      <c r="F68" s="22" t="s">
        <v>628</v>
      </c>
    </row>
    <row r="69" spans="1:9" x14ac:dyDescent="0.2">
      <c r="A69" s="24">
        <v>1247</v>
      </c>
      <c r="B69" s="22" t="s">
        <v>246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126600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0</v>
      </c>
      <c r="D74" s="26">
        <f>SUM(D75:D79)</f>
        <v>0</v>
      </c>
      <c r="E74" s="26">
        <f>SUM(E75:E79)</f>
        <v>0</v>
      </c>
    </row>
    <row r="75" spans="1:9" x14ac:dyDescent="0.2">
      <c r="A75" s="24">
        <v>1251</v>
      </c>
      <c r="B75" s="22" t="s">
        <v>250</v>
      </c>
      <c r="C75" s="26">
        <v>0</v>
      </c>
      <c r="D75" s="26">
        <v>0</v>
      </c>
      <c r="E75" s="26">
        <v>0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0</v>
      </c>
      <c r="D78" s="26">
        <v>0</v>
      </c>
      <c r="E78" s="26">
        <v>0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945714.1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945714.1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313664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313664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8524587.2899999991</v>
      </c>
      <c r="D110" s="26">
        <f>SUM(D111:D119)</f>
        <v>8524587.2899999991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499.99</v>
      </c>
      <c r="D111" s="26">
        <f>C111</f>
        <v>499.99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425755.51</v>
      </c>
      <c r="D112" s="26">
        <f t="shared" ref="D112:D119" si="1">C112</f>
        <v>425755.51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1048745.04</v>
      </c>
      <c r="D113" s="26">
        <f t="shared" si="1"/>
        <v>1048745.04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506.45</v>
      </c>
      <c r="D115" s="26">
        <f t="shared" si="1"/>
        <v>506.45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1250607.33</v>
      </c>
      <c r="D117" s="26">
        <f t="shared" si="1"/>
        <v>1250607.33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5798472.9699999997</v>
      </c>
      <c r="D119" s="26">
        <f t="shared" si="1"/>
        <v>5798472.9699999997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  <row r="152" spans="1:3" x14ac:dyDescent="0.2">
      <c r="A152" s="139" t="s">
        <v>629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60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2"/>
  <sheetViews>
    <sheetView topLeftCell="A213" zoomScaleNormal="100" workbookViewId="0">
      <selection activeCell="B238" sqref="B238"/>
    </sheetView>
  </sheetViews>
  <sheetFormatPr baseColWidth="10" defaultColWidth="9.140625" defaultRowHeight="11.25" x14ac:dyDescent="0.2"/>
  <cols>
    <col min="1" max="1" width="8.7109375" style="22" customWidth="1"/>
    <col min="2" max="2" width="83" style="22" customWidth="1"/>
    <col min="3" max="3" width="11.140625" style="22" customWidth="1"/>
    <col min="4" max="4" width="6" style="22" customWidth="1"/>
    <col min="5" max="5" width="21" style="22" customWidth="1"/>
    <col min="6" max="16384" width="9.140625" style="22"/>
  </cols>
  <sheetData>
    <row r="1" spans="1:5" s="28" customFormat="1" ht="18.95" customHeight="1" x14ac:dyDescent="0.25">
      <c r="A1" s="143" t="s">
        <v>626</v>
      </c>
      <c r="B1" s="143"/>
      <c r="C1" s="143"/>
      <c r="D1" s="16" t="s">
        <v>614</v>
      </c>
      <c r="E1" s="27">
        <v>2021</v>
      </c>
    </row>
    <row r="2" spans="1:5" s="18" customFormat="1" ht="18.95" customHeight="1" x14ac:dyDescent="0.25">
      <c r="A2" s="143" t="s">
        <v>621</v>
      </c>
      <c r="B2" s="143"/>
      <c r="C2" s="143"/>
      <c r="D2" s="16" t="s">
        <v>619</v>
      </c>
      <c r="E2" s="27" t="str">
        <f>'Notas a los Edos Financieros'!E2</f>
        <v>TRIMESTRAL</v>
      </c>
    </row>
    <row r="3" spans="1:5" s="18" customFormat="1" ht="33.75" customHeight="1" x14ac:dyDescent="0.25">
      <c r="A3" s="143" t="s">
        <v>627</v>
      </c>
      <c r="B3" s="143"/>
      <c r="C3" s="143"/>
      <c r="D3" s="16" t="s">
        <v>620</v>
      </c>
      <c r="E3" s="27">
        <v>4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2478763.3600000003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1390248.43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1273754.1200000001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21382.39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95111.92</v>
      </c>
      <c r="D16" s="102"/>
      <c r="E16" s="51"/>
    </row>
    <row r="17" spans="1:5" ht="22.5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2.5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805456.09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43389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762067.09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0</v>
      </c>
      <c r="D31" s="102"/>
      <c r="E31" s="51"/>
    </row>
    <row r="32" spans="1:5" ht="22.5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132105.68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132105.68</v>
      </c>
      <c r="D35" s="102"/>
      <c r="E35" s="51"/>
    </row>
    <row r="36" spans="1:5" ht="22.5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150953.16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0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0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2.5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150953.16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0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2.5" x14ac:dyDescent="0.2">
      <c r="A49" s="52">
        <v>4173</v>
      </c>
      <c r="B49" s="54" t="s">
        <v>508</v>
      </c>
      <c r="C49" s="57">
        <v>0</v>
      </c>
      <c r="D49" s="102"/>
      <c r="E49" s="51"/>
    </row>
    <row r="50" spans="1:5" ht="22.5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2.5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2.5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2.5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ht="22.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3.75" x14ac:dyDescent="0.2">
      <c r="A58" s="52">
        <v>4200</v>
      </c>
      <c r="B58" s="54" t="s">
        <v>514</v>
      </c>
      <c r="C58" s="57">
        <f>+C59+C65</f>
        <v>95107395.319999993</v>
      </c>
      <c r="D58" s="102"/>
      <c r="E58" s="51"/>
    </row>
    <row r="59" spans="1:5" ht="22.5" x14ac:dyDescent="0.2">
      <c r="A59" s="52">
        <v>4210</v>
      </c>
      <c r="B59" s="54" t="s">
        <v>515</v>
      </c>
      <c r="C59" s="57">
        <f>SUM(C60:C64)</f>
        <v>95107395.319999993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49425431.859999999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10898029.76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34049323.07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734610.63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0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0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0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0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0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97252830.75999999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48925048.420000002</v>
      </c>
      <c r="D100" s="59">
        <f>C100/$C$99</f>
        <v>0.50307068737913629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32892208.050000001</v>
      </c>
      <c r="D101" s="59">
        <f t="shared" ref="D101:D164" si="0">C101/$C$99</f>
        <v>0.3382133742838932</v>
      </c>
      <c r="E101" s="58"/>
    </row>
    <row r="102" spans="1:5" x14ac:dyDescent="0.2">
      <c r="A102" s="56">
        <v>5111</v>
      </c>
      <c r="B102" s="53" t="s">
        <v>364</v>
      </c>
      <c r="C102" s="57">
        <v>22681968.670000002</v>
      </c>
      <c r="D102" s="59">
        <f t="shared" si="0"/>
        <v>0.23322682221944205</v>
      </c>
      <c r="E102" s="58"/>
    </row>
    <row r="103" spans="1:5" x14ac:dyDescent="0.2">
      <c r="A103" s="56">
        <v>5112</v>
      </c>
      <c r="B103" s="53" t="s">
        <v>365</v>
      </c>
      <c r="C103" s="57">
        <v>1642029.77</v>
      </c>
      <c r="D103" s="59">
        <f t="shared" si="0"/>
        <v>1.6884133419747874E-2</v>
      </c>
      <c r="E103" s="58"/>
    </row>
    <row r="104" spans="1:5" x14ac:dyDescent="0.2">
      <c r="A104" s="56">
        <v>5113</v>
      </c>
      <c r="B104" s="53" t="s">
        <v>366</v>
      </c>
      <c r="C104" s="57">
        <v>3375084.88</v>
      </c>
      <c r="D104" s="59">
        <f t="shared" si="0"/>
        <v>3.4704232808698554E-2</v>
      </c>
      <c r="E104" s="58"/>
    </row>
    <row r="105" spans="1:5" x14ac:dyDescent="0.2">
      <c r="A105" s="56">
        <v>5114</v>
      </c>
      <c r="B105" s="53" t="s">
        <v>367</v>
      </c>
      <c r="C105" s="57">
        <v>128780.71</v>
      </c>
      <c r="D105" s="59">
        <f t="shared" si="0"/>
        <v>1.3241846946111455E-3</v>
      </c>
      <c r="E105" s="58"/>
    </row>
    <row r="106" spans="1:5" x14ac:dyDescent="0.2">
      <c r="A106" s="56">
        <v>5115</v>
      </c>
      <c r="B106" s="53" t="s">
        <v>368</v>
      </c>
      <c r="C106" s="57">
        <v>5064344.0199999996</v>
      </c>
      <c r="D106" s="59">
        <f t="shared" si="0"/>
        <v>5.2074001141393614E-2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7001547.0499999989</v>
      </c>
      <c r="D108" s="59">
        <f t="shared" si="0"/>
        <v>7.199324683184162E-2</v>
      </c>
      <c r="E108" s="58"/>
    </row>
    <row r="109" spans="1:5" x14ac:dyDescent="0.2">
      <c r="A109" s="56">
        <v>5121</v>
      </c>
      <c r="B109" s="53" t="s">
        <v>371</v>
      </c>
      <c r="C109" s="57">
        <v>518307.77</v>
      </c>
      <c r="D109" s="59">
        <f t="shared" si="0"/>
        <v>5.3294877480643942E-3</v>
      </c>
      <c r="E109" s="58"/>
    </row>
    <row r="110" spans="1:5" x14ac:dyDescent="0.2">
      <c r="A110" s="56">
        <v>5122</v>
      </c>
      <c r="B110" s="53" t="s">
        <v>372</v>
      </c>
      <c r="C110" s="57">
        <v>220635.73</v>
      </c>
      <c r="D110" s="59">
        <f t="shared" si="0"/>
        <v>2.2686818293699202E-3</v>
      </c>
      <c r="E110" s="58"/>
    </row>
    <row r="111" spans="1:5" x14ac:dyDescent="0.2">
      <c r="A111" s="56">
        <v>5123</v>
      </c>
      <c r="B111" s="53" t="s">
        <v>373</v>
      </c>
      <c r="C111" s="57">
        <v>0</v>
      </c>
      <c r="D111" s="59">
        <f t="shared" si="0"/>
        <v>0</v>
      </c>
      <c r="E111" s="58"/>
    </row>
    <row r="112" spans="1:5" x14ac:dyDescent="0.2">
      <c r="A112" s="56">
        <v>5124</v>
      </c>
      <c r="B112" s="53" t="s">
        <v>374</v>
      </c>
      <c r="C112" s="57">
        <v>1324865.9099999999</v>
      </c>
      <c r="D112" s="59">
        <f t="shared" si="0"/>
        <v>1.3622903309308258E-2</v>
      </c>
      <c r="E112" s="58"/>
    </row>
    <row r="113" spans="1:5" x14ac:dyDescent="0.2">
      <c r="A113" s="56">
        <v>5125</v>
      </c>
      <c r="B113" s="53" t="s">
        <v>375</v>
      </c>
      <c r="C113" s="57">
        <v>669756.82999999996</v>
      </c>
      <c r="D113" s="59">
        <f t="shared" si="0"/>
        <v>6.8867592312333017E-3</v>
      </c>
      <c r="E113" s="58"/>
    </row>
    <row r="114" spans="1:5" x14ac:dyDescent="0.2">
      <c r="A114" s="56">
        <v>5126</v>
      </c>
      <c r="B114" s="53" t="s">
        <v>376</v>
      </c>
      <c r="C114" s="57">
        <v>3653706.55</v>
      </c>
      <c r="D114" s="59">
        <f t="shared" si="0"/>
        <v>3.7569153735140082E-2</v>
      </c>
      <c r="E114" s="58"/>
    </row>
    <row r="115" spans="1:5" x14ac:dyDescent="0.2">
      <c r="A115" s="56">
        <v>5127</v>
      </c>
      <c r="B115" s="53" t="s">
        <v>377</v>
      </c>
      <c r="C115" s="57">
        <v>140445.79999999999</v>
      </c>
      <c r="D115" s="59">
        <f t="shared" si="0"/>
        <v>1.44413071478188E-3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473828.46</v>
      </c>
      <c r="D117" s="59">
        <f t="shared" si="0"/>
        <v>4.8721302639437953E-3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9031293.3200000003</v>
      </c>
      <c r="D118" s="59">
        <f t="shared" si="0"/>
        <v>9.2864066263401393E-2</v>
      </c>
      <c r="E118" s="58"/>
    </row>
    <row r="119" spans="1:5" x14ac:dyDescent="0.2">
      <c r="A119" s="56">
        <v>5131</v>
      </c>
      <c r="B119" s="53" t="s">
        <v>381</v>
      </c>
      <c r="C119" s="57">
        <v>4503911.67</v>
      </c>
      <c r="D119" s="59">
        <f t="shared" si="0"/>
        <v>4.6311368366384408E-2</v>
      </c>
      <c r="E119" s="58"/>
    </row>
    <row r="120" spans="1:5" x14ac:dyDescent="0.2">
      <c r="A120" s="56">
        <v>5132</v>
      </c>
      <c r="B120" s="53" t="s">
        <v>382</v>
      </c>
      <c r="C120" s="57">
        <v>272255.62</v>
      </c>
      <c r="D120" s="59">
        <f t="shared" si="0"/>
        <v>2.7994621634394473E-3</v>
      </c>
      <c r="E120" s="58"/>
    </row>
    <row r="121" spans="1:5" x14ac:dyDescent="0.2">
      <c r="A121" s="56">
        <v>5133</v>
      </c>
      <c r="B121" s="53" t="s">
        <v>383</v>
      </c>
      <c r="C121" s="57">
        <v>196979.99</v>
      </c>
      <c r="D121" s="59">
        <f t="shared" si="0"/>
        <v>2.0254422258011817E-3</v>
      </c>
      <c r="E121" s="58"/>
    </row>
    <row r="122" spans="1:5" x14ac:dyDescent="0.2">
      <c r="A122" s="56">
        <v>5134</v>
      </c>
      <c r="B122" s="53" t="s">
        <v>384</v>
      </c>
      <c r="C122" s="57">
        <v>190450.5</v>
      </c>
      <c r="D122" s="59">
        <f t="shared" si="0"/>
        <v>1.958302894750619E-3</v>
      </c>
      <c r="E122" s="58"/>
    </row>
    <row r="123" spans="1:5" x14ac:dyDescent="0.2">
      <c r="A123" s="56">
        <v>5135</v>
      </c>
      <c r="B123" s="53" t="s">
        <v>385</v>
      </c>
      <c r="C123" s="57">
        <v>299610.33</v>
      </c>
      <c r="D123" s="59">
        <f t="shared" si="0"/>
        <v>3.0807363411289976E-3</v>
      </c>
      <c r="E123" s="58"/>
    </row>
    <row r="124" spans="1:5" x14ac:dyDescent="0.2">
      <c r="A124" s="56">
        <v>5136</v>
      </c>
      <c r="B124" s="53" t="s">
        <v>386</v>
      </c>
      <c r="C124" s="57">
        <v>140438.73000000001</v>
      </c>
      <c r="D124" s="59">
        <f t="shared" si="0"/>
        <v>1.4440580176691613E-3</v>
      </c>
      <c r="E124" s="58"/>
    </row>
    <row r="125" spans="1:5" x14ac:dyDescent="0.2">
      <c r="A125" s="56">
        <v>5137</v>
      </c>
      <c r="B125" s="53" t="s">
        <v>387</v>
      </c>
      <c r="C125" s="57">
        <v>77203.02</v>
      </c>
      <c r="D125" s="59">
        <f t="shared" si="0"/>
        <v>7.9383828107298178E-4</v>
      </c>
      <c r="E125" s="58"/>
    </row>
    <row r="126" spans="1:5" x14ac:dyDescent="0.2">
      <c r="A126" s="56">
        <v>5138</v>
      </c>
      <c r="B126" s="53" t="s">
        <v>388</v>
      </c>
      <c r="C126" s="57">
        <v>2662475.46</v>
      </c>
      <c r="D126" s="59">
        <f t="shared" si="0"/>
        <v>2.737684280440579E-2</v>
      </c>
      <c r="E126" s="58"/>
    </row>
    <row r="127" spans="1:5" x14ac:dyDescent="0.2">
      <c r="A127" s="56">
        <v>5139</v>
      </c>
      <c r="B127" s="53" t="s">
        <v>389</v>
      </c>
      <c r="C127" s="57">
        <v>687968</v>
      </c>
      <c r="D127" s="59">
        <f t="shared" si="0"/>
        <v>7.0740151687488017E-3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23734249.059999999</v>
      </c>
      <c r="D128" s="59">
        <f t="shared" si="0"/>
        <v>0.24404687117613316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7708640.5700000003</v>
      </c>
      <c r="D132" s="59">
        <f t="shared" si="0"/>
        <v>7.9263919720993434E-2</v>
      </c>
      <c r="E132" s="58"/>
    </row>
    <row r="133" spans="1:5" x14ac:dyDescent="0.2">
      <c r="A133" s="56">
        <v>5221</v>
      </c>
      <c r="B133" s="53" t="s">
        <v>395</v>
      </c>
      <c r="C133" s="57">
        <v>7708640.5700000003</v>
      </c>
      <c r="D133" s="59">
        <f t="shared" si="0"/>
        <v>7.9263919720993434E-2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6301421.7199999997</v>
      </c>
      <c r="D135" s="59">
        <f t="shared" si="0"/>
        <v>6.4794224196420711E-2</v>
      </c>
      <c r="E135" s="58"/>
    </row>
    <row r="136" spans="1:5" x14ac:dyDescent="0.2">
      <c r="A136" s="56">
        <v>5231</v>
      </c>
      <c r="B136" s="53" t="s">
        <v>397</v>
      </c>
      <c r="C136" s="57">
        <v>6301421.7199999997</v>
      </c>
      <c r="D136" s="59">
        <f t="shared" si="0"/>
        <v>6.4794224196420711E-2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9724186.7699999996</v>
      </c>
      <c r="D138" s="59">
        <f t="shared" si="0"/>
        <v>9.9988727258719032E-2</v>
      </c>
      <c r="E138" s="58"/>
    </row>
    <row r="139" spans="1:5" x14ac:dyDescent="0.2">
      <c r="A139" s="56">
        <v>5241</v>
      </c>
      <c r="B139" s="53" t="s">
        <v>399</v>
      </c>
      <c r="C139" s="57">
        <v>9724186.7699999996</v>
      </c>
      <c r="D139" s="59">
        <f t="shared" si="0"/>
        <v>9.9988727258719032E-2</v>
      </c>
      <c r="E139" s="58"/>
    </row>
    <row r="140" spans="1:5" x14ac:dyDescent="0.2">
      <c r="A140" s="56">
        <v>5242</v>
      </c>
      <c r="B140" s="53" t="s">
        <v>400</v>
      </c>
      <c r="C140" s="57">
        <v>0</v>
      </c>
      <c r="D140" s="59">
        <f t="shared" si="0"/>
        <v>0</v>
      </c>
      <c r="E140" s="58"/>
    </row>
    <row r="141" spans="1:5" x14ac:dyDescent="0.2">
      <c r="A141" s="56">
        <v>5243</v>
      </c>
      <c r="B141" s="53" t="s">
        <v>401</v>
      </c>
      <c r="C141" s="57">
        <v>0</v>
      </c>
      <c r="D141" s="59">
        <f t="shared" si="0"/>
        <v>0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0</v>
      </c>
      <c r="D143" s="59">
        <f t="shared" si="0"/>
        <v>0</v>
      </c>
      <c r="E143" s="58"/>
    </row>
    <row r="144" spans="1:5" x14ac:dyDescent="0.2">
      <c r="A144" s="56">
        <v>5251</v>
      </c>
      <c r="B144" s="53" t="s">
        <v>403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404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412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0</v>
      </c>
      <c r="D161" s="59">
        <f t="shared" si="0"/>
        <v>0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0</v>
      </c>
      <c r="D168" s="59">
        <f t="shared" si="1"/>
        <v>0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426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1074251.71</v>
      </c>
      <c r="D186" s="59">
        <f t="shared" si="1"/>
        <v>1.1045968550273179E-2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1074251.71</v>
      </c>
      <c r="D187" s="59">
        <f t="shared" si="1"/>
        <v>1.1045968550273179E-2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432824.99</v>
      </c>
      <c r="D190" s="59">
        <f t="shared" si="1"/>
        <v>4.4505130248406154E-3</v>
      </c>
      <c r="E190" s="58"/>
    </row>
    <row r="191" spans="1:5" x14ac:dyDescent="0.2">
      <c r="A191" s="56">
        <v>5514</v>
      </c>
      <c r="B191" s="53" t="s">
        <v>446</v>
      </c>
      <c r="C191" s="57">
        <v>219878.05</v>
      </c>
      <c r="D191" s="59">
        <f t="shared" si="1"/>
        <v>2.2608910021613034E-3</v>
      </c>
      <c r="E191" s="58"/>
    </row>
    <row r="192" spans="1:5" x14ac:dyDescent="0.2">
      <c r="A192" s="56">
        <v>5515</v>
      </c>
      <c r="B192" s="53" t="s">
        <v>447</v>
      </c>
      <c r="C192" s="57">
        <v>421548.67</v>
      </c>
      <c r="D192" s="59">
        <f t="shared" si="1"/>
        <v>4.3345645232712613E-3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23519281.57</v>
      </c>
      <c r="D219" s="59">
        <f t="shared" si="1"/>
        <v>0.2418364728944575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23519281.57</v>
      </c>
      <c r="D220" s="59">
        <f t="shared" si="1"/>
        <v>0.2418364728944575</v>
      </c>
      <c r="E220" s="58"/>
    </row>
    <row r="221" spans="1:5" x14ac:dyDescent="0.2">
      <c r="A221" s="56">
        <v>5611</v>
      </c>
      <c r="B221" s="53" t="s">
        <v>469</v>
      </c>
      <c r="C221" s="57">
        <v>23519281.57</v>
      </c>
      <c r="D221" s="59">
        <f t="shared" si="1"/>
        <v>0.2418364728944575</v>
      </c>
      <c r="E221" s="58"/>
    </row>
    <row r="222" spans="1:5" x14ac:dyDescent="0.2">
      <c r="A222" s="139" t="s">
        <v>629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11811023622047245" right="0" top="0.74803149606299213" bottom="0.74803149606299213" header="0.31496062992125984" footer="0.31496062992125984"/>
  <pageSetup scale="7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2.5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9"/>
  <sheetViews>
    <sheetView topLeftCell="A5" workbookViewId="0">
      <selection activeCell="B38" sqref="B38"/>
    </sheetView>
  </sheetViews>
  <sheetFormatPr baseColWidth="10" defaultColWidth="9.140625" defaultRowHeight="11.25" x14ac:dyDescent="0.2"/>
  <cols>
    <col min="1" max="1" width="16.42578125" style="31" customWidth="1"/>
    <col min="2" max="2" width="48.140625" style="31" customWidth="1"/>
    <col min="3" max="3" width="18" style="31" customWidth="1"/>
    <col min="4" max="4" width="11.7109375" style="31" customWidth="1"/>
    <col min="5" max="5" width="27.42578125" style="31" customWidth="1"/>
    <col min="6" max="16384" width="9.140625" style="31"/>
  </cols>
  <sheetData>
    <row r="1" spans="1:5" ht="24.75" customHeight="1" x14ac:dyDescent="0.2">
      <c r="A1" s="147" t="s">
        <v>626</v>
      </c>
      <c r="B1" s="147"/>
      <c r="C1" s="147"/>
      <c r="D1" s="29" t="s">
        <v>614</v>
      </c>
      <c r="E1" s="30">
        <v>2021</v>
      </c>
    </row>
    <row r="2" spans="1:5" ht="28.5" customHeight="1" x14ac:dyDescent="0.2">
      <c r="A2" s="147" t="s">
        <v>622</v>
      </c>
      <c r="B2" s="147"/>
      <c r="C2" s="147"/>
      <c r="D2" s="16" t="s">
        <v>619</v>
      </c>
      <c r="E2" s="30" t="str">
        <f>ESF!H2</f>
        <v>TRIMESTRAL</v>
      </c>
    </row>
    <row r="3" spans="1:5" ht="35.25" customHeight="1" x14ac:dyDescent="0.2">
      <c r="A3" s="147" t="s">
        <v>627</v>
      </c>
      <c r="B3" s="147"/>
      <c r="C3" s="147"/>
      <c r="D3" s="16" t="s">
        <v>620</v>
      </c>
      <c r="E3" s="30">
        <v>4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-180000</v>
      </c>
    </row>
    <row r="9" spans="1:5" x14ac:dyDescent="0.2">
      <c r="A9" s="35">
        <v>3120</v>
      </c>
      <c r="B9" s="31" t="s">
        <v>470</v>
      </c>
      <c r="C9" s="36">
        <v>913305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333327.92</v>
      </c>
    </row>
    <row r="15" spans="1:5" x14ac:dyDescent="0.2">
      <c r="A15" s="35">
        <v>3220</v>
      </c>
      <c r="B15" s="31" t="s">
        <v>474</v>
      </c>
      <c r="C15" s="36">
        <v>77355636.5</v>
      </c>
    </row>
    <row r="16" spans="1:5" x14ac:dyDescent="0.2">
      <c r="A16" s="35">
        <v>3230</v>
      </c>
      <c r="B16" s="31" t="s">
        <v>475</v>
      </c>
      <c r="C16" s="36">
        <f>SUM(C17:C20)</f>
        <v>0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  <row r="29" spans="1:3" x14ac:dyDescent="0.2">
      <c r="A29" s="139" t="s">
        <v>629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74"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2"/>
  <sheetViews>
    <sheetView workbookViewId="0">
      <selection sqref="A1:E96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2.28515625" style="31" bestFit="1" customWidth="1"/>
    <col min="4" max="4" width="12" style="31" bestFit="1" customWidth="1"/>
    <col min="5" max="5" width="25.140625" style="31" customWidth="1"/>
    <col min="6" max="16384" width="9.140625" style="31"/>
  </cols>
  <sheetData>
    <row r="1" spans="1:5" s="37" customFormat="1" ht="26.25" customHeight="1" x14ac:dyDescent="0.25">
      <c r="A1" s="147" t="s">
        <v>626</v>
      </c>
      <c r="B1" s="147"/>
      <c r="C1" s="147"/>
      <c r="D1" s="29" t="s">
        <v>614</v>
      </c>
      <c r="E1" s="30">
        <v>2021</v>
      </c>
    </row>
    <row r="2" spans="1:5" s="37" customFormat="1" ht="24" customHeight="1" x14ac:dyDescent="0.25">
      <c r="A2" s="147" t="s">
        <v>623</v>
      </c>
      <c r="B2" s="147"/>
      <c r="C2" s="147"/>
      <c r="D2" s="16" t="s">
        <v>619</v>
      </c>
      <c r="E2" s="30" t="str">
        <f>ESF!H2</f>
        <v>TRIMESTRAL</v>
      </c>
    </row>
    <row r="3" spans="1:5" s="37" customFormat="1" ht="29.25" customHeight="1" x14ac:dyDescent="0.25">
      <c r="A3" s="147" t="s">
        <v>627</v>
      </c>
      <c r="B3" s="147"/>
      <c r="C3" s="147"/>
      <c r="D3" s="16" t="s">
        <v>620</v>
      </c>
      <c r="E3" s="30">
        <v>4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1677478.52</v>
      </c>
      <c r="D9" s="36">
        <v>1860732.44</v>
      </c>
    </row>
    <row r="10" spans="1:5" x14ac:dyDescent="0.2">
      <c r="A10" s="35">
        <v>1113</v>
      </c>
      <c r="B10" s="31" t="s">
        <v>489</v>
      </c>
      <c r="C10" s="36">
        <v>0</v>
      </c>
      <c r="D10" s="36">
        <v>0</v>
      </c>
    </row>
    <row r="11" spans="1:5" x14ac:dyDescent="0.2">
      <c r="A11" s="35">
        <v>1114</v>
      </c>
      <c r="B11" s="31" t="s">
        <v>198</v>
      </c>
      <c r="C11" s="36">
        <v>4120660.64</v>
      </c>
      <c r="D11" s="36">
        <v>6041128.4500000002</v>
      </c>
    </row>
    <row r="12" spans="1:5" x14ac:dyDescent="0.2">
      <c r="A12" s="35">
        <v>1115</v>
      </c>
      <c r="B12" s="31" t="s">
        <v>199</v>
      </c>
      <c r="C12" s="36">
        <v>4571665.6399999997</v>
      </c>
      <c r="D12" s="36">
        <v>13217718.460000001</v>
      </c>
    </row>
    <row r="13" spans="1:5" x14ac:dyDescent="0.2">
      <c r="A13" s="35">
        <v>1116</v>
      </c>
      <c r="B13" s="31" t="s">
        <v>490</v>
      </c>
      <c r="C13" s="36">
        <v>37550</v>
      </c>
      <c r="D13" s="36">
        <v>3770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10407354.800000001</v>
      </c>
      <c r="D15" s="36">
        <f>SUM(D8:D14)</f>
        <v>21123349.350000001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60076295.010000005</v>
      </c>
      <c r="E20" s="36">
        <f>SUM(E21:E27)</f>
        <v>29166511.48</v>
      </c>
    </row>
    <row r="21" spans="1:5" x14ac:dyDescent="0.2">
      <c r="A21" s="35">
        <v>1231</v>
      </c>
      <c r="B21" s="31" t="s">
        <v>232</v>
      </c>
      <c r="C21" s="36">
        <v>2907697.96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8656499.4900000002</v>
      </c>
    </row>
    <row r="24" spans="1:5" x14ac:dyDescent="0.2">
      <c r="A24" s="35">
        <v>1234</v>
      </c>
      <c r="B24" s="31" t="s">
        <v>235</v>
      </c>
      <c r="C24" s="36">
        <v>5696559.6100000003</v>
      </c>
    </row>
    <row r="25" spans="1:5" x14ac:dyDescent="0.2">
      <c r="A25" s="35">
        <v>1235</v>
      </c>
      <c r="B25" s="31" t="s">
        <v>236</v>
      </c>
      <c r="C25" s="36">
        <v>38395634.340000004</v>
      </c>
      <c r="E25" s="36">
        <v>26783272.120000001</v>
      </c>
    </row>
    <row r="26" spans="1:5" x14ac:dyDescent="0.2">
      <c r="A26" s="35">
        <v>1236</v>
      </c>
      <c r="B26" s="31" t="s">
        <v>237</v>
      </c>
      <c r="C26" s="36">
        <v>4419903.6100000003</v>
      </c>
      <c r="E26" s="31">
        <v>2383239.36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10206637.939999999</v>
      </c>
      <c r="E28" s="36">
        <f>SUM(E29:E36)</f>
        <v>279105.67000000004</v>
      </c>
    </row>
    <row r="29" spans="1:5" x14ac:dyDescent="0.2">
      <c r="A29" s="35">
        <v>1241</v>
      </c>
      <c r="B29" s="31" t="s">
        <v>240</v>
      </c>
      <c r="C29" s="36">
        <v>2257932.6</v>
      </c>
      <c r="E29" s="36">
        <v>221385.67</v>
      </c>
    </row>
    <row r="30" spans="1:5" x14ac:dyDescent="0.2">
      <c r="A30" s="35">
        <v>1242</v>
      </c>
      <c r="B30" s="31" t="s">
        <v>241</v>
      </c>
      <c r="C30" s="36">
        <v>190904.08</v>
      </c>
    </row>
    <row r="31" spans="1:5" x14ac:dyDescent="0.2">
      <c r="A31" s="35">
        <v>1243</v>
      </c>
      <c r="B31" s="31" t="s">
        <v>242</v>
      </c>
      <c r="C31" s="36">
        <v>0</v>
      </c>
    </row>
    <row r="32" spans="1:5" x14ac:dyDescent="0.2">
      <c r="A32" s="35">
        <v>1244</v>
      </c>
      <c r="B32" s="31" t="s">
        <v>243</v>
      </c>
      <c r="C32" s="36">
        <v>6701550.0199999996</v>
      </c>
    </row>
    <row r="33" spans="1:5" x14ac:dyDescent="0.2">
      <c r="A33" s="35">
        <v>1245</v>
      </c>
      <c r="B33" s="31" t="s">
        <v>244</v>
      </c>
      <c r="C33" s="36">
        <v>0</v>
      </c>
    </row>
    <row r="34" spans="1:5" x14ac:dyDescent="0.2">
      <c r="A34" s="35">
        <v>1246</v>
      </c>
      <c r="B34" s="31" t="s">
        <v>245</v>
      </c>
      <c r="C34" s="36">
        <v>929651.24</v>
      </c>
      <c r="E34" s="36">
        <v>57720</v>
      </c>
    </row>
    <row r="35" spans="1:5" x14ac:dyDescent="0.2">
      <c r="A35" s="35">
        <v>1247</v>
      </c>
      <c r="B35" s="31" t="s">
        <v>246</v>
      </c>
      <c r="C35" s="36">
        <v>0</v>
      </c>
    </row>
    <row r="36" spans="1:5" x14ac:dyDescent="0.2">
      <c r="A36" s="35">
        <v>1248</v>
      </c>
      <c r="B36" s="31" t="s">
        <v>247</v>
      </c>
      <c r="C36" s="36">
        <v>126600</v>
      </c>
    </row>
    <row r="37" spans="1:5" x14ac:dyDescent="0.2">
      <c r="A37" s="35">
        <v>1250</v>
      </c>
      <c r="B37" s="31" t="s">
        <v>249</v>
      </c>
      <c r="C37" s="36">
        <f>SUM(C38:C42)</f>
        <v>0</v>
      </c>
    </row>
    <row r="38" spans="1:5" x14ac:dyDescent="0.2">
      <c r="A38" s="35">
        <v>1251</v>
      </c>
      <c r="B38" s="31" t="s">
        <v>250</v>
      </c>
      <c r="C38" s="36">
        <v>0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0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0</v>
      </c>
      <c r="D46" s="36">
        <f>D47+D56+D59+D65+D67+D69</f>
        <v>1074251.71</v>
      </c>
    </row>
    <row r="47" spans="1:5" x14ac:dyDescent="0.2">
      <c r="A47" s="35">
        <v>5510</v>
      </c>
      <c r="B47" s="31" t="s">
        <v>442</v>
      </c>
      <c r="C47" s="36">
        <f>SUM(C48:C55)</f>
        <v>0</v>
      </c>
      <c r="D47" s="36">
        <f>SUM(D48:D55)</f>
        <v>1074251.71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432824.99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219878.05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421548.67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0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2760395.69</v>
      </c>
      <c r="D78" s="36">
        <f>SUM(D79:D80)</f>
        <v>23519281.57</v>
      </c>
    </row>
    <row r="79" spans="1:4" x14ac:dyDescent="0.2">
      <c r="A79" s="35">
        <v>5610</v>
      </c>
      <c r="B79" s="31" t="s">
        <v>468</v>
      </c>
      <c r="C79" s="36">
        <f>C80</f>
        <v>2760395.69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2760395.69</v>
      </c>
      <c r="D80" s="36">
        <v>23519281.57</v>
      </c>
    </row>
    <row r="82" spans="1:1" x14ac:dyDescent="0.2">
      <c r="A82" s="140" t="s">
        <v>629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7 C19 D45" xr:uid="{00000000-0002-0000-0700-000000000000}"/>
    <dataValidation allowBlank="1" showInputMessage="1" showErrorMessage="1" prompt="Saldo al 31 de diciembre del año anterior que se presenta" sqref="D7" xr:uid="{00000000-0002-0000-0700-000001000000}"/>
    <dataValidation allowBlank="1" showInputMessage="1" showErrorMessage="1" prompt="Importe del trimestre anterior" sqref="C45" xr:uid="{00000000-0002-0000-0700-000002000000}"/>
  </dataValidations>
  <pageMargins left="0.7" right="0.7" top="0.75" bottom="0.75" header="0.3" footer="0.3"/>
  <pageSetup scale="62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2022-02-16T17:45:29Z</cp:lastPrinted>
  <dcterms:created xsi:type="dcterms:W3CDTF">2012-12-11T20:36:24Z</dcterms:created>
  <dcterms:modified xsi:type="dcterms:W3CDTF">2022-02-16T17:45:32Z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