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85CDD1D6-A2EF-49B1-A0BE-D8AF877D38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<sst xmlns="http://schemas.openxmlformats.org/spreadsheetml/2006/main" count="99" uniqueCount="51">
  <si>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</si>
  <si>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</si>
  <si>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</si>
  <si>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</si>
  <si>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</si>
  <si>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</si>
  <si>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</si>
  <si>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</si>
  <si>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</si>
  <si>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</si>
  <si>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</si>
  <si>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</si>
  <si>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</si>
  <si>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</si>
  <si>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</si>
  <si>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</si>
  <si>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</si>
  <si>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</si>
  <si>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</si>
  <si>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</si>
  <si>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</si>
  <si>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</si>
  <si>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</si>
  <si>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</si>
  <si>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</si>
  <si>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</si>
  <si>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</si>
  <si>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</si>
  <si>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</si>
  <si>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</si>
  <si>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</si>
  <si>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</si>
  <si>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</si>
  <si>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</si>
  <si>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</si>
  <si>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</si>
  <si>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</si>
  <si>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</si>
  <si>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</si>
  <si>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</si>
  <si>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</si>
  <si>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</si>
  <si>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</si>
  <si>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</si>
  <si>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</si>
  <si>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</si>
  <si>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</si>
  <si>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</si>
  <si>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</si>
  <si>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Santiago Maravatío, Guanajuato
Estado Analítico de Ingresos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</si>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</sst>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13" fillId="0" borderId="0" xfId="0" applyFont="1"/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1028700</xdr:colOff>
      <xdr:row>0</xdr:row>
      <xdr:rowOff>926726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631FD0-D84B-4715-8241-DE35F734D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42875" y="38100"/>
          <a:ext cx="990600" cy="8886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581026</xdr:colOff>
      <xdr:row>0</xdr:row>
      <xdr:rowOff>28575</xdr:rowOff>
    </xdr:from>
    <xdr:to>
      <xdr:col>7</xdr:col>
      <xdr:colOff>543664</xdr:colOff>
      <xdr:row>0</xdr:row>
      <xdr:rowOff>895350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54AB52-0F89-45DA-9599-B2531ACB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1" y="28575"/>
          <a:ext cx="743688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53</xdr:row>
      <xdr:rowOff>142874</xdr:rowOff>
    </xdr:from>
    <xdr:to>
      <xdr:col>7</xdr:col>
      <xdr:colOff>457200</xdr:colOff>
      <xdr:row>60</xdr:row>
      <xdr:rowOff>85724</xdr:rowOff>
    </xdr:to>
    <xdr:grpSp>
      <xdr:nvGrpSpPr>
        <xdr:cNvPr id="5" name="14 Grupo">
          <a:extLst>
            <a:ext uri="{FF2B5EF4-FFF2-40B4-BE49-F238E27FC236}">
              <a16:creationId xmlns:a16="http://schemas.microsoft.com/office/drawing/2014/main" id="{1F7AB6C8-1A2A-4CF6-8EDE-16026C5FBF5D}"/>
            </a:ext>
          </a:extLst>
        </xdr:cNvPr>
        <xdr:cNvGrpSpPr/>
      </xdr:nvGrpSpPr>
      <xdr:grpSpPr>
        <a:xfrm>
          <a:off x="104775" y="10344149"/>
          <a:ext cx="8115300" cy="942975"/>
          <a:chOff x="0" y="0"/>
          <a:chExt cx="8305800" cy="752475"/>
        </a:xfrm>
      </xdr:grpSpPr>
      <xdr:grpSp>
        <xdr:nvGrpSpPr>
          <xdr:cNvPr id="6" name="12 Grupo">
            <a:extLst>
              <a:ext uri="{FF2B5EF4-FFF2-40B4-BE49-F238E27FC236}">
                <a16:creationId xmlns:a16="http://schemas.microsoft.com/office/drawing/2014/main" id="{499B1AB2-7E7E-45D1-98E6-D96AAFF53465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8" name="10 Grupo">
              <a:extLst>
                <a:ext uri="{FF2B5EF4-FFF2-40B4-BE49-F238E27FC236}">
                  <a16:creationId xmlns:a16="http://schemas.microsoft.com/office/drawing/2014/main" id="{63F4F318-C77B-4B0A-B92B-94C68C10587A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1" name="1 Rectángulo redondeado">
                <a:extLst>
                  <a:ext uri="{FF2B5EF4-FFF2-40B4-BE49-F238E27FC236}">
                    <a16:creationId xmlns:a16="http://schemas.microsoft.com/office/drawing/2014/main" id="{70A2275D-10B6-4A6B-8DAF-A8AC36E5D522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3 Rectángulo redondeado">
                <a:extLst>
                  <a:ext uri="{FF2B5EF4-FFF2-40B4-BE49-F238E27FC236}">
                    <a16:creationId xmlns:a16="http://schemas.microsoft.com/office/drawing/2014/main" id="{06F458F1-3226-41B1-960E-A600255AA3D4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3" name="7 Rectángulo redondeado">
                <a:extLst>
                  <a:ext uri="{FF2B5EF4-FFF2-40B4-BE49-F238E27FC236}">
                    <a16:creationId xmlns:a16="http://schemas.microsoft.com/office/drawing/2014/main" id="{4A5973B4-7456-4225-998C-72AE696BF96D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9" name="9 Conector recto">
              <a:extLst>
                <a:ext uri="{FF2B5EF4-FFF2-40B4-BE49-F238E27FC236}">
                  <a16:creationId xmlns:a16="http://schemas.microsoft.com/office/drawing/2014/main" id="{C3EAC054-7729-4464-AFE3-326EA8A9D52B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11 Conector recto">
              <a:extLst>
                <a:ext uri="{FF2B5EF4-FFF2-40B4-BE49-F238E27FC236}">
                  <a16:creationId xmlns:a16="http://schemas.microsoft.com/office/drawing/2014/main" id="{80732DBA-60AB-49E0-88F5-4A89D39A2776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13 Conector recto">
            <a:extLst>
              <a:ext uri="{FF2B5EF4-FFF2-40B4-BE49-F238E27FC236}">
                <a16:creationId xmlns:a16="http://schemas.microsoft.com/office/drawing/2014/main" id="{77F813A4-B10D-40B7-A857-54F1E8D7EED0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sqref="A1:H6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2.6640625" style="2" bestFit="1" customWidth="1"/>
    <col min="4" max="4" width="15.1640625" style="2" bestFit="1" customWidth="1"/>
    <col min="5" max="5" width="13.6640625" style="2" bestFit="1" customWidth="1"/>
    <col min="6" max="6" width="16.33203125" style="2" customWidth="1"/>
    <col min="7" max="7" width="13.6640625" style="2" bestFit="1" customWidth="1"/>
    <col min="8" max="8" width="12.6640625" style="2" bestFit="1" customWidth="1"/>
    <col min="9" max="16384" width="12" style="2"/>
  </cols>
  <sheetData>
    <row r="1" spans="1:9" s="3" customFormat="1" ht="76.5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1909434.76</v>
      </c>
      <c r="D5" s="21">
        <v>-160000</v>
      </c>
      <c r="E5" s="21">
        <f>C5+D5</f>
        <v>1749434.76</v>
      </c>
      <c r="F5" s="21">
        <v>1390248.43</v>
      </c>
      <c r="G5" s="21">
        <v>1390248.43</v>
      </c>
      <c r="H5" s="21">
        <f>G5-C5</f>
        <v>-519186.33000000007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1074533.33</v>
      </c>
      <c r="D8" s="22">
        <v>-67000</v>
      </c>
      <c r="E8" s="22">
        <f t="shared" si="0"/>
        <v>1007533.3300000001</v>
      </c>
      <c r="F8" s="22">
        <v>805456.09</v>
      </c>
      <c r="G8" s="22">
        <v>805456.09</v>
      </c>
      <c r="H8" s="22">
        <f t="shared" si="1"/>
        <v>-269077.24000000011</v>
      </c>
      <c r="I8" s="45" t="s">
        <v>39</v>
      </c>
    </row>
    <row r="9" spans="1:9" x14ac:dyDescent="0.2">
      <c r="A9" s="33"/>
      <c r="B9" s="43" t="s">
        <v>4</v>
      </c>
      <c r="C9" s="22">
        <v>241606.84</v>
      </c>
      <c r="D9" s="22">
        <v>-5000</v>
      </c>
      <c r="E9" s="22">
        <f t="shared" si="0"/>
        <v>236606.84</v>
      </c>
      <c r="F9" s="22">
        <v>132105.68</v>
      </c>
      <c r="G9" s="22">
        <v>132105.68</v>
      </c>
      <c r="H9" s="22">
        <f t="shared" si="1"/>
        <v>-109501.16</v>
      </c>
      <c r="I9" s="45" t="s">
        <v>40</v>
      </c>
    </row>
    <row r="10" spans="1:9" x14ac:dyDescent="0.2">
      <c r="A10" s="34"/>
      <c r="B10" s="44" t="s">
        <v>5</v>
      </c>
      <c r="C10" s="22">
        <v>212545.29</v>
      </c>
      <c r="D10" s="22">
        <v>3000</v>
      </c>
      <c r="E10" s="22">
        <f t="shared" ref="E10:E13" si="2">C10+D10</f>
        <v>215545.29</v>
      </c>
      <c r="F10" s="22">
        <v>150953.16</v>
      </c>
      <c r="G10" s="22">
        <v>150953.16</v>
      </c>
      <c r="H10" s="22">
        <f t="shared" ref="H10:H13" si="3">G10-C10</f>
        <v>-61592.130000000005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81593917.120000005</v>
      </c>
      <c r="D12" s="22">
        <v>14289780.359999999</v>
      </c>
      <c r="E12" s="22">
        <f t="shared" si="2"/>
        <v>95883697.480000004</v>
      </c>
      <c r="F12" s="22">
        <v>95107395.319999993</v>
      </c>
      <c r="G12" s="22">
        <v>95107395.319999993</v>
      </c>
      <c r="H12" s="22">
        <f t="shared" si="3"/>
        <v>13513478.199999988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16500110.57</v>
      </c>
      <c r="E14" s="22">
        <f t="shared" ref="E14" si="4">C14+D14</f>
        <v>16500110.57</v>
      </c>
      <c r="F14" s="22">
        <v>15383132.35</v>
      </c>
      <c r="G14" s="22">
        <v>15383132.35</v>
      </c>
      <c r="H14" s="22">
        <f t="shared" ref="H14" si="5">G14-C14</f>
        <v>15383132.35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85032037.340000004</v>
      </c>
      <c r="D16" s="23">
        <f t="shared" ref="D16:H16" si="6">SUM(D5:D14)</f>
        <v>30560890.93</v>
      </c>
      <c r="E16" s="23">
        <f t="shared" si="6"/>
        <v>115592928.27000001</v>
      </c>
      <c r="F16" s="23">
        <f t="shared" si="6"/>
        <v>112969291.02999999</v>
      </c>
      <c r="G16" s="11">
        <f t="shared" si="6"/>
        <v>112969291.02999999</v>
      </c>
      <c r="H16" s="12">
        <f t="shared" si="6"/>
        <v>27937253.68999999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85032037.340000004</v>
      </c>
      <c r="D21" s="24">
        <f t="shared" si="7"/>
        <v>14060780.359999999</v>
      </c>
      <c r="E21" s="24">
        <f t="shared" si="7"/>
        <v>99092817.700000003</v>
      </c>
      <c r="F21" s="24">
        <f t="shared" si="7"/>
        <v>97586158.679999992</v>
      </c>
      <c r="G21" s="24">
        <f t="shared" si="7"/>
        <v>97586158.679999992</v>
      </c>
      <c r="H21" s="24">
        <f t="shared" si="7"/>
        <v>12554121.339999989</v>
      </c>
      <c r="I21" s="45" t="s">
        <v>46</v>
      </c>
    </row>
    <row r="22" spans="1:9" x14ac:dyDescent="0.2">
      <c r="A22" s="16"/>
      <c r="B22" s="17" t="s">
        <v>0</v>
      </c>
      <c r="C22" s="25">
        <v>1909434.76</v>
      </c>
      <c r="D22" s="25">
        <v>-160000</v>
      </c>
      <c r="E22" s="25">
        <f t="shared" ref="E22:E25" si="8">C22+D22</f>
        <v>1749434.76</v>
      </c>
      <c r="F22" s="25">
        <v>1390248.43</v>
      </c>
      <c r="G22" s="25">
        <v>1390248.43</v>
      </c>
      <c r="H22" s="25">
        <f t="shared" ref="H22:H25" si="9">G22-C22</f>
        <v>-519186.33000000007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1074533.33</v>
      </c>
      <c r="D25" s="25">
        <v>-67000</v>
      </c>
      <c r="E25" s="25">
        <f t="shared" si="8"/>
        <v>1007533.3300000001</v>
      </c>
      <c r="F25" s="25">
        <v>805456.09</v>
      </c>
      <c r="G25" s="25">
        <v>805456.09</v>
      </c>
      <c r="H25" s="25">
        <f t="shared" si="9"/>
        <v>-269077.24000000011</v>
      </c>
      <c r="I25" s="45" t="s">
        <v>39</v>
      </c>
    </row>
    <row r="26" spans="1:9" x14ac:dyDescent="0.2">
      <c r="A26" s="16"/>
      <c r="B26" s="17" t="s">
        <v>28</v>
      </c>
      <c r="C26" s="25">
        <v>241606.84</v>
      </c>
      <c r="D26" s="25">
        <v>-5000</v>
      </c>
      <c r="E26" s="25">
        <f t="shared" ref="E26" si="10">C26+D26</f>
        <v>236606.84</v>
      </c>
      <c r="F26" s="25">
        <v>132105.68</v>
      </c>
      <c r="G26" s="25">
        <v>132105.68</v>
      </c>
      <c r="H26" s="25">
        <f t="shared" ref="H26" si="11">G26-C26</f>
        <v>-109501.16</v>
      </c>
      <c r="I26" s="45" t="s">
        <v>40</v>
      </c>
    </row>
    <row r="27" spans="1:9" x14ac:dyDescent="0.2">
      <c r="A27" s="16"/>
      <c r="B27" s="17" t="s">
        <v>29</v>
      </c>
      <c r="C27" s="25">
        <v>212545.29</v>
      </c>
      <c r="D27" s="25">
        <v>3000</v>
      </c>
      <c r="E27" s="25">
        <f t="shared" ref="E27:E29" si="12">C27+D27</f>
        <v>215545.29</v>
      </c>
      <c r="F27" s="25">
        <v>150953.16</v>
      </c>
      <c r="G27" s="25">
        <v>150953.16</v>
      </c>
      <c r="H27" s="25">
        <f t="shared" ref="H27:H29" si="13">G27-C27</f>
        <v>-61592.130000000005</v>
      </c>
      <c r="I27" s="45" t="s">
        <v>41</v>
      </c>
    </row>
    <row r="28" spans="1:9" ht="22.5" x14ac:dyDescent="0.2">
      <c r="A28" s="16"/>
      <c r="B28" s="17" t="s">
        <v>30</v>
      </c>
      <c r="C28" s="25">
        <v>81593917.120000005</v>
      </c>
      <c r="D28" s="25">
        <v>14289780.359999999</v>
      </c>
      <c r="E28" s="25">
        <f t="shared" si="12"/>
        <v>95883697.480000004</v>
      </c>
      <c r="F28" s="25">
        <v>95107395.319999993</v>
      </c>
      <c r="G28" s="25">
        <v>95107395.319999993</v>
      </c>
      <c r="H28" s="25">
        <f t="shared" si="13"/>
        <v>13513478.199999988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16500110.57</v>
      </c>
      <c r="E37" s="26">
        <f t="shared" si="17"/>
        <v>16500110.57</v>
      </c>
      <c r="F37" s="26">
        <f t="shared" si="17"/>
        <v>15383132.35</v>
      </c>
      <c r="G37" s="26">
        <f t="shared" si="17"/>
        <v>15383132.35</v>
      </c>
      <c r="H37" s="26">
        <f t="shared" si="17"/>
        <v>15383132.35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16500110.57</v>
      </c>
      <c r="E38" s="25">
        <f>C38+D38</f>
        <v>16500110.57</v>
      </c>
      <c r="F38" s="25">
        <v>15383132.35</v>
      </c>
      <c r="G38" s="25">
        <v>15383132.35</v>
      </c>
      <c r="H38" s="25">
        <f>G38-C38</f>
        <v>15383132.35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85032037.340000004</v>
      </c>
      <c r="D39" s="23">
        <f t="shared" ref="D39:H39" si="18">SUM(D37+D31+D21)</f>
        <v>30560890.93</v>
      </c>
      <c r="E39" s="23">
        <f t="shared" si="18"/>
        <v>115592928.27000001</v>
      </c>
      <c r="F39" s="23">
        <f t="shared" si="18"/>
        <v>112969291.02999999</v>
      </c>
      <c r="G39" s="23">
        <f t="shared" si="18"/>
        <v>112969291.02999999</v>
      </c>
      <c r="H39" s="12">
        <f t="shared" si="18"/>
        <v>27937253.68999999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66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5" verticalDpi="4294967295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2022-01-25T20:12:20Z</cp:lastPrinted>
  <dcterms:created xsi:type="dcterms:W3CDTF">2012-12-11T20:48:19Z</dcterms:created>
  <dcterms:modified xsi:type="dcterms:W3CDTF">2022-01-25T20:12:21Z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