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5. CUENTA PÚBLICA 2021\"/>
    </mc:Choice>
  </mc:AlternateContent>
  <xr:revisionPtr revIDLastSave="0" documentId="13_ncr:1_{34354AAC-20EB-4996-B205-20A56951E6B4}" xr6:coauthVersionLast="47" xr6:coauthVersionMax="47" xr10:uidLastSave="{00000000-0000-0000-0000-000000000000}"/>
  <bookViews>
    <workbookView xWindow="-120" yWindow="-120" windowWidth="29040" windowHeight="15990" tabRatio="863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62" l="1"/>
  <c r="E28" i="62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9" i="60" l="1"/>
  <c r="C58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<sst xmlns="http://schemas.openxmlformats.org/spreadsheetml/2006/main" count="897" uniqueCount="629">
  <si>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</si>
  <si>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</si>
  <si>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</si>
  <si>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</si>
  <si>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</si>
  <si>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</si>
  <si>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</si>
  <si>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</si>
  <si>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</si>
  <si>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</si>
  <si>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</si>
  <si>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</si>
  <si>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</si>
  <si>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</si>
  <si>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</si>
  <si>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</si>
  <si>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</si>
  <si>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</si>
  <si>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</si>
  <si>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</si>
  <si>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</si>
  <si>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</si>
  <si>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</si>
  <si>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</si>
  <si>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</si>
  <si>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</si>
  <si>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</si>
  <si>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</si>
  <si>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</si>
  <si>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</si>
  <si>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</si>
  <si>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</si>
  <si>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</si>
  <si>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</si>
  <si>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</si>
  <si>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</si>
  <si>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</si>
  <si>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</si>
  <si>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</si>
  <si>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</si>
  <si>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</si>
  <si>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</si>
  <si>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</si>
  <si>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</si>
  <si>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</si>
  <si>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</si>
  <si>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</si>
  <si>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</si>
  <si>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</si>
  <si>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</si>
  <si>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</si>
  <si>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</si>
  <si>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</si>
  <si>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</si>
  <si>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</si>
  <si>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</si>
  <si>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</si>
  <si>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</si>
  <si>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</si>
  <si>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</si>
  <si>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</si>
  <si>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</si>
  <si>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</si>
  <si>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</si>
  <si>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</si>
  <si>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</si>
  <si>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</si>
  <si>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</si>
  <si>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</si>
  <si>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</si>
  <si>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</si>
  <si>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</si>
  <si>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</si>
  <si>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</si>
  <si>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</si>
  <si>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</si>
  <si>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</si>
  <si>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</si>
  <si>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</si>
  <si>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</si>
  <si>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</si>
  <si>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</si>
  <si>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</si>
  <si>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</si>
  <si>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</si>
  <si>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</si>
  <si>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</si>
  <si>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</si>
  <si>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</si>
  <si>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</si>
  <si>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</si>
  <si>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</si>
  <si>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</si>
  <si>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</si>
  <si>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</si>
  <si>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</si>
  <si>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</si>
  <si>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</si>
  <si>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</si>
  <si>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</si>
  <si>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</si>
  <si>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</si>
  <si>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</si>
  <si>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</si>
  <si>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</si>
  <si>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</si>
  <si>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</si>
  <si>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</si>
  <si>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</si>
  <si>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</si>
  <si>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</si>
  <si>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</si>
  <si>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</si>
  <si>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</si>
  <si>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</si>
  <si>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</si>
  <si>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</si>
  <si>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</si>
  <si>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</si>
  <si>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</si>
  <si>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</si>
  <si>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</si>
  <si>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</si>
  <si>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</si>
  <si>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</si>
  <si>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</si>
  <si>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</si>
  <si>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</si>
  <si>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</si>
  <si>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</si>
  <si>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</si>
  <si>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</si>
  <si>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</si>
  <si>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</si>
  <si>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</si>
  <si>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</si>
  <si>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</si>
  <si>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</si>
  <si>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</si>
  <si>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</si>
  <si>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</si>
  <si>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</si>
  <si>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</si>
  <si>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</si>
  <si>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</si>
  <si>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</si>
  <si>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</si>
  <si>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</si>
  <si>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</si>
  <si>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</si>
  <si>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</si>
  <si>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</si>
  <si>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</si>
  <si>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</si>
  <si>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</si>
  <si>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</si>
  <si>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</si>
  <si>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</si>
  <si>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</si>
  <si>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</si>
  <si>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</si>
  <si>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</si>
  <si>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</si>
  <si>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</si>
  <si>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</si>
  <si>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</si>
  <si>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</si>
  <si>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</si>
  <si>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</si>
  <si>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</si>
  <si>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</si>
  <si>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</si>
  <si>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</si>
  <si>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</si>
  <si>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</si>
  <si>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</si>
  <si>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</si>
  <si>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</si>
  <si>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</si>
  <si>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</si>
  <si>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</si>
  <si>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</si>
  <si>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</si>
  <si>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</si>
  <si>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</si>
  <si>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</si>
  <si>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</si>
  <si>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</si>
  <si>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</si>
  <si>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</si>
  <si>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</si>
  <si>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</si>
  <si>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</si>
  <si>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</si>
  <si>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</si>
  <si>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</si>
  <si>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</si>
  <si>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</si>
  <si>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</si>
  <si>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</si>
  <si>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</si>
  <si>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</si>
  <si>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</si>
  <si>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</si>
  <si>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</si>
  <si>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</si>
  <si>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</si>
  <si>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</si>
  <si>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</si>
  <si>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</si>
  <si>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</si>
  <si>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</si>
  <si>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</si>
  <si>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</si>
  <si>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</si>
  <si>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</si>
  <si>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</si>
  <si>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</si>
  <si>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</si>
  <si>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</si>
  <si>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</si>
  <si>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</si>
  <si>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</si>
  <si>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</si>
  <si>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</si>
  <si>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</si>
  <si>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</si>
  <si>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</si>
  <si>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</si>
  <si>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</si>
  <si>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</si>
  <si>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</si>
  <si>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</si>
  <si>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</si>
  <si>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</si>
  <si>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</si>
  <si>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</si>
  <si>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</si>
  <si>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</si>
  <si>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</si>
  <si>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</si>
  <si>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</si>
  <si>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</si>
  <si>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</si>
  <si>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</si>
  <si>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</si>
  <si>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</si>
  <si>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</si>
  <si>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</si>
  <si>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</si>
  <si>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</si>
  <si>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</si>
  <si>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</si>
  <si>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</si>
  <si>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</si>
  <si>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</si>
  <si>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</si>
  <si>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</si>
  <si>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</si>
  <si>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</si>
  <si>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</si>
  <si>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</si>
  <si>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</si>
  <si>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</si>
  <si>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</si>
  <si>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</si>
  <si>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</si>
  <si>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</si>
  <si>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</si>
  <si>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</si>
  <si>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</si>
  <si>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</si>
  <si>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</si>
  <si>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</si>
  <si>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</si>
  <si>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</si>
  <si>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</si>
  <si>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</si>
  <si>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</si>
  <si>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</si>
  <si>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</si>
  <si>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</si>
  <si>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</si>
  <si>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</si>
  <si>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</si>
  <si>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</si>
  <si>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</si>
  <si>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</si>
  <si>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</si>
  <si>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</si>
  <si>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</si>
  <si>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</si>
  <si>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</si>
  <si>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</si>
  <si>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</si>
  <si>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</si>
  <si>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</si>
  <si>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</si>
  <si>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</si>
  <si>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</si>
  <si>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</si>
  <si>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</si>
  <si>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</si>
  <si>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</si>
  <si>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</si>
  <si>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</si>
  <si>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</si>
  <si>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</si>
  <si>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</si>
  <si>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</si>
  <si>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</si>
  <si>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</si>
  <si>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</si>
  <si>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</si>
  <si>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</si>
  <si>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</si>
  <si>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</si>
  <si>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</si>
  <si>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</si>
  <si>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</si>
  <si>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</si>
  <si>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</si>
  <si>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</si>
  <si>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</si>
  <si>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</si>
  <si>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</si>
  <si>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</si>
  <si>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</si>
  <si>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</si>
  <si>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</si>
  <si>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</si>
  <si>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</si>
  <si>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</si>
  <si>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</si>
  <si>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</si>
  <si>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</si>
  <si>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</si>
  <si>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</si>
  <si>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</si>
  <si>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</si>
  <si>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</si>
  <si>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</si>
  <si>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</si>
  <si>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</si>
  <si>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</si>
  <si>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</si>
  <si>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</si>
  <si>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</si>
  <si>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</si>
  <si>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</si>
  <si>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</si>
  <si>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</si>
  <si>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</si>
  <si>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</si>
  <si>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</si>
  <si>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</si>
  <si>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</si>
  <si>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</si>
  <si>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</si>
  <si>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</si>
  <si>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</si>
  <si>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</si>
  <si>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</si>
  <si>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</si>
  <si>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</si>
  <si>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</si>
  <si>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</si>
  <si>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</si>
  <si>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</si>
  <si>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</si>
  <si>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</si>
  <si>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</si>
  <si>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</si>
  <si>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</si>
  <si>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</si>
  <si>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</si>
  <si>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</si>
  <si>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</si>
  <si>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</si>
  <si>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</si>
  <si>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</si>
  <si>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</si>
  <si>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</si>
  <si>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</si>
  <si>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</si>
  <si>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</si>
  <si>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</si>
  <si>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</si>
  <si>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</si>
  <si>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</si>
  <si>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</si>
  <si>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</si>
  <si>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</si>
  <si>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</si>
  <si>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</si>
  <si>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</si>
  <si>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</si>
  <si>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</si>
  <si>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</si>
  <si>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</si>
  <si>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</si>
  <si>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</si>
  <si>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</si>
  <si>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</si>
  <si>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</si>
  <si>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</si>
  <si>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</si>
  <si>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</si>
  <si>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</si>
  <si>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</si>
  <si>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</si>
  <si>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</si>
  <si>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</si>
  <si>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</si>
  <si>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</si>
  <si>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</si>
  <si>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</si>
  <si>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</si>
  <si>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</si>
  <si>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</si>
  <si>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</si>
  <si>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</si>
  <si>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</si>
  <si>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</si>
  <si>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</si>
  <si>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</si>
  <si>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</si>
  <si>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</si>
  <si>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</si>
  <si>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</si>
  <si>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</si>
  <si>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</si>
  <si>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</si>
  <si>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</si>
  <si>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</si>
  <si>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</si>
  <si>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</si>
  <si>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</si>
  <si>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</si>
  <si>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</si>
  <si>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</si>
  <si>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</si>
  <si>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</si>
  <si>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</si>
  <si>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</si>
  <si>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</si>
  <si>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</si>
  <si>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</si>
  <si>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</si>
  <si>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</si>
  <si>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</si>
  <si>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</si>
  <si>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</si>
  <si>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</si>
  <si>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</si>
  <si>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</si>
  <si>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</si>
  <si>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</si>
  <si>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</si>
  <si>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</si>
  <si>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</si>
  <si>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</si>
  <si>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</si>
  <si>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</si>
  <si>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</si>
  <si>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</si>
  <si>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</si>
  <si>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</si>
  <si>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</si>
  <si>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</si>
  <si>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</si>
  <si>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</si>
  <si>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</si>
  <si>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</si>
  <si>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</si>
  <si>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</si>
  <si>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</si>
  <si>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</si>
  <si>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</si>
  <si>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</si>
  <si>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</si>
  <si>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</si>
  <si>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</si>
  <si>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</si>
  <si>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</si>
  <si>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</si>
  <si>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</si>
  <si>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</si>
  <si>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</si>
  <si>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</si>
  <si>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</si>
  <si>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</si>
  <si>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</si>
  <si>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</si>
  <si>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</si>
  <si>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</si>
  <si>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</si>
  <si>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</si>
  <si>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</si>
  <si>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</si>
  <si>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</si>
  <si>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</si>
  <si>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</si>
  <si>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</si>
  <si>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</si>
  <si>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</si>
  <si>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</si>
  <si>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</si>
  <si>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</si>
  <si>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</si>
  <si>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</si>
  <si>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</si>
  <si>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</si>
  <si>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</si>
  <si>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</si>
  <si>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</si>
  <si>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</si>
  <si>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</si>
  <si>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</si>
  <si>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</si>
  <si>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</si>
  <si>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</si>
  <si>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</si>
  <si>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</si>
  <si>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</si>
  <si>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</si>
  <si>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</si>
  <si>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</si>
  <si>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</si>
  <si>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</si>
  <si>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</si>
  <si>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</si>
  <si>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</si>
  <si>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</si>
  <si>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</si>
  <si>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</si>
  <si>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</si>
  <si>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</si>
  <si>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</si>
  <si>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</si>
  <si>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</si>
  <si>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</si>
  <si>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</si>
  <si>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</si>
  <si>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</si>
  <si>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</si>
  <si>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</si>
  <si>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</si>
  <si>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</si>
  <si>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</si>
  <si>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</si>
  <si>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</si>
  <si>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</si>
  <si>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</si>
  <si>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</si>
  <si>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</si>
  <si>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</si>
  <si>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</si>
  <si>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</si>
  <si>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</si>
  <si>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</si>
  <si>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</si>
  <si>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</si>
  <si>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</si>
  <si>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</si>
  <si>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</si>
  <si>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</si>
  <si>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</si>
  <si>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</si>
  <si>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</si>
  <si>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</si>
  <si>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</si>
  <si>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</si>
  <si>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</si>
  <si>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</si>
  <si>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</si>
  <si>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</si>
  <si>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</si>
  <si>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</si>
  <si>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</si>
  <si>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</si>
  <si>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</si>
  <si>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</si>
  <si>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</si>
  <si>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</si>
  <si>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</si>
  <si>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</si>
  <si>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</si>
  <si>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</si>
  <si>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</si>
  <si>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</si>
  <si>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</si>
  <si>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</si>
  <si>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</si>
  <si>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</si>
  <si>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</si>
  <si>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</si>
  <si>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</si>
  <si>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</si>
  <si>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</si>
  <si>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</si>
  <si>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</si>
  <si>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</si>
  <si>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</si>
  <si>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</si>
  <si>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</si>
  <si>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</si>
  <si>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</si>
  <si>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</si>
  <si>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</si>
  <si>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</si>
  <si>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</si>
  <si>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</si>
  <si>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</si>
  <si>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</si>
  <si>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</si>
  <si>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</si>
  <si>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</si>
  <si>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</si>
  <si>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</si>
  <si>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</si>
  <si>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</si>
  <si>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</si>
  <si>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</si>
  <si>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</si>
  <si>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</si>
  <si>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Municipio de Santiago Maravatío, Guanajuato</t>
  </si>
  <si>
    <t>Correspondiente del 1 de Enero AL 31 DE DICIEMBRE DEL 2021</t>
  </si>
  <si>
    <t>LÍNEA 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</si>
</sst>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5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6">
    <cellStyle name="Hipervínculo" xfId="11" builtinId="8"/>
    <cellStyle name="Millares 2" xfId="1" xr:uid="{00000000-0005-0000-0000-000001000000}"/>
    <cellStyle name="Millares 2 2" xfId="15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" xfId="14" builtinId="5"/>
    <cellStyle name="Porcentaje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D25" sqref="D25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4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2" x14ac:dyDescent="0.2">
      <c r="A33" s="7"/>
      <c r="B33" s="9"/>
    </row>
    <row r="34" spans="1:2" x14ac:dyDescent="0.2">
      <c r="A34" s="47" t="s">
        <v>49</v>
      </c>
      <c r="B34" s="48" t="s">
        <v>44</v>
      </c>
    </row>
    <row r="35" spans="1:2" x14ac:dyDescent="0.2">
      <c r="A35" s="47" t="s">
        <v>50</v>
      </c>
      <c r="B35" s="48" t="s">
        <v>45</v>
      </c>
    </row>
    <row r="36" spans="1:2" x14ac:dyDescent="0.2">
      <c r="A36" s="7"/>
      <c r="B36" s="10"/>
    </row>
    <row r="37" spans="1:2" x14ac:dyDescent="0.2">
      <c r="A37" s="7"/>
      <c r="B37" s="8" t="s">
        <v>47</v>
      </c>
    </row>
    <row r="38" spans="1:2" x14ac:dyDescent="0.2">
      <c r="A38" s="7" t="s">
        <v>48</v>
      </c>
      <c r="B38" s="48" t="s">
        <v>32</v>
      </c>
    </row>
    <row r="39" spans="1:2" x14ac:dyDescent="0.2">
      <c r="A39" s="7"/>
      <c r="B39" s="48" t="s">
        <v>33</v>
      </c>
    </row>
    <row r="40" spans="1:2" ht="12" thickBot="1" x14ac:dyDescent="0.25">
      <c r="A40" s="11"/>
      <c r="B40" s="12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7:B27" location="VHP!A6" display="VHP-01" xr:uid="{00000000-0004-0000-0000-00000E000000}"/>
    <hyperlink ref="A28:B28" location="VHP!A12" display="VHP-02" xr:uid="{00000000-0004-0000-0000-00000F000000}"/>
    <hyperlink ref="A29:B29" location="EFE!A6" display="EFE-01" xr:uid="{00000000-0004-0000-0000-000010000000}"/>
    <hyperlink ref="A30:B30" location="EFE!A18" display="EFE-02" xr:uid="{00000000-0004-0000-0000-000011000000}"/>
    <hyperlink ref="A31:B31" location="EFE!A44" display="EFE-03" xr:uid="{00000000-0004-0000-0000-000012000000}"/>
    <hyperlink ref="A34:B34" location="Conciliacion_Ig!B6" display="Conciliacion_Ig" xr:uid="{00000000-0004-0000-0000-000013000000}"/>
    <hyperlink ref="A35:B35" location="Conciliacion_Eg!B5" display="Conciliacion_Eg" xr:uid="{00000000-0004-0000-0000-000014000000}"/>
    <hyperlink ref="B38" location="Memoria!A8" display="CONTABLES" xr:uid="{00000000-0004-0000-0000-000015000000}"/>
    <hyperlink ref="B39" location="Memoria!A35" display="PRESUPUESTALES" xr:uid="{00000000-0004-0000-0000-000016000000}"/>
    <hyperlink ref="A23:B23" location="ACT!A6" display="ACT-01" xr:uid="{00000000-0004-0000-0000-000017000000}"/>
    <hyperlink ref="A24:B24" location="ACT!A56" display="ACT-02" xr:uid="{00000000-0004-0000-0000-000018000000}"/>
    <hyperlink ref="A25:B25" location="VHP!A71" display="ACT-03" xr:uid="{00000000-0004-0000-0000-000019000000}"/>
    <hyperlink ref="A26:B26" location="ACT!A96" display="ACT-04" xr:uid="{00000000-0004-0000-0000-00001A000000}"/>
    <hyperlink ref="A25" location="ACT!A71" display="ACT-03" xr:uid="{00000000-0004-0000-0000-00001B000000}"/>
    <hyperlink ref="B25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73" orientation="portrait" horizontalDpi="4294967295" verticalDpi="4294967295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C19" sqref="C19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112969291.03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15383132.35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15383132.35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97586158.680000007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102673419.81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30014122.329999998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222233.11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57720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27254131.84</v>
      </c>
    </row>
    <row r="20" spans="1:3" x14ac:dyDescent="0.2">
      <c r="A20" s="100" t="s">
        <v>576</v>
      </c>
      <c r="B20" s="83" t="s">
        <v>547</v>
      </c>
      <c r="C20" s="93">
        <v>2383239.36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96798.02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24593533.280000001</v>
      </c>
    </row>
    <row r="31" spans="1:3" x14ac:dyDescent="0.2">
      <c r="A31" s="100" t="s">
        <v>564</v>
      </c>
      <c r="B31" s="83" t="s">
        <v>442</v>
      </c>
      <c r="C31" s="93">
        <v>1074251.71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23519281.57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97252830.760000005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7"/>
  <sheetViews>
    <sheetView workbookViewId="0">
      <selection activeCell="G2" sqref="G2:G3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4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9"/>
  <sheetViews>
    <sheetView topLeftCell="A119" zoomScale="106" zoomScaleNormal="106" workbookViewId="0">
      <selection activeCell="A80" sqref="A80:XFD80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4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4120660.64</v>
      </c>
    </row>
    <row r="9" spans="1:8" x14ac:dyDescent="0.2">
      <c r="A9" s="24">
        <v>1115</v>
      </c>
      <c r="B9" s="22" t="s">
        <v>199</v>
      </c>
      <c r="C9" s="26">
        <v>4571665.6399999997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78398.710000000006</v>
      </c>
      <c r="D15" s="26">
        <v>66977.210000000006</v>
      </c>
      <c r="E15" s="26">
        <v>69001.33</v>
      </c>
      <c r="F15" s="26">
        <v>47388.81</v>
      </c>
      <c r="G15" s="26">
        <v>71701.820000000007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146942.66</v>
      </c>
      <c r="D20" s="26">
        <v>146942.66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15000</v>
      </c>
      <c r="D21" s="26">
        <v>15000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9766117.7599999998</v>
      </c>
      <c r="D23" s="26">
        <v>9766117.7599999998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4143773.73</v>
      </c>
      <c r="D27" s="26">
        <v>4143773.73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0</v>
      </c>
    </row>
    <row r="42" spans="1:8" x14ac:dyDescent="0.2">
      <c r="A42" s="24">
        <v>1151</v>
      </c>
      <c r="B42" s="22" t="s">
        <v>226</v>
      </c>
      <c r="C42" s="26">
        <v>0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60076295.010000005</v>
      </c>
      <c r="D54" s="26">
        <f>SUM(D55:D61)</f>
        <v>219878.05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2907697.96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8656499.4900000002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5696559.6100000003</v>
      </c>
      <c r="D58" s="26">
        <v>219878.05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38395634.340000004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4419903.6100000003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10206637.939999999</v>
      </c>
      <c r="D62" s="26">
        <f t="shared" ref="D62:E62" si="0">SUM(D63:D70)</f>
        <v>421548.67</v>
      </c>
      <c r="E62" s="26">
        <f t="shared" si="0"/>
        <v>-6329764.3300000001</v>
      </c>
      <c r="F62" s="22" t="s">
        <v>628</v>
      </c>
    </row>
    <row r="63" spans="1:9" x14ac:dyDescent="0.2">
      <c r="A63" s="24">
        <v>1241</v>
      </c>
      <c r="B63" s="22" t="s">
        <v>240</v>
      </c>
      <c r="C63" s="26">
        <v>2257932.6</v>
      </c>
      <c r="D63" s="26">
        <v>137064.23000000001</v>
      </c>
      <c r="E63" s="26">
        <v>-868967.2</v>
      </c>
      <c r="F63" s="22" t="s">
        <v>628</v>
      </c>
    </row>
    <row r="64" spans="1:9" x14ac:dyDescent="0.2">
      <c r="A64" s="24">
        <v>1242</v>
      </c>
      <c r="B64" s="22" t="s">
        <v>241</v>
      </c>
      <c r="C64" s="26">
        <v>190904.08</v>
      </c>
      <c r="D64" s="26">
        <v>22690.04</v>
      </c>
      <c r="E64" s="26">
        <v>-120686.41</v>
      </c>
      <c r="F64" s="22" t="s">
        <v>628</v>
      </c>
    </row>
    <row r="65" spans="1:9" x14ac:dyDescent="0.2">
      <c r="A65" s="24">
        <v>1243</v>
      </c>
      <c r="B65" s="22" t="s">
        <v>242</v>
      </c>
      <c r="C65" s="26">
        <v>0</v>
      </c>
      <c r="D65" s="26">
        <v>0</v>
      </c>
      <c r="E65" s="26">
        <v>0</v>
      </c>
    </row>
    <row r="66" spans="1:9" x14ac:dyDescent="0.2">
      <c r="A66" s="24">
        <v>1244</v>
      </c>
      <c r="B66" s="22" t="s">
        <v>243</v>
      </c>
      <c r="C66" s="26">
        <v>6701550.0199999996</v>
      </c>
      <c r="D66" s="26">
        <v>231020.83</v>
      </c>
      <c r="E66" s="26">
        <v>-5180921.01</v>
      </c>
      <c r="F66" s="22" t="s">
        <v>628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929651.24</v>
      </c>
      <c r="D68" s="26">
        <v>30773.57</v>
      </c>
      <c r="E68" s="26">
        <v>-159189.71</v>
      </c>
      <c r="F68" s="22" t="s">
        <v>628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126600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0</v>
      </c>
      <c r="D74" s="26">
        <f>SUM(D75:D79)</f>
        <v>0</v>
      </c>
      <c r="E74" s="26">
        <f>SUM(E75:E79)</f>
        <v>0</v>
      </c>
    </row>
    <row r="75" spans="1:9" x14ac:dyDescent="0.2">
      <c r="A75" s="24">
        <v>1251</v>
      </c>
      <c r="B75" s="22" t="s">
        <v>250</v>
      </c>
      <c r="C75" s="26">
        <v>0</v>
      </c>
      <c r="D75" s="26">
        <v>0</v>
      </c>
      <c r="E75" s="26">
        <v>0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0</v>
      </c>
      <c r="D78" s="26">
        <v>0</v>
      </c>
      <c r="E78" s="26">
        <v>0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945714.1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945714.1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313664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313664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8524587.2899999991</v>
      </c>
      <c r="D110" s="26">
        <f>SUM(D111:D119)</f>
        <v>8524587.2899999991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499.99</v>
      </c>
      <c r="D111" s="26">
        <f>C111</f>
        <v>499.99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425755.51</v>
      </c>
      <c r="D112" s="26">
        <f t="shared" ref="D112:D119" si="1">C112</f>
        <v>425755.51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1048745.04</v>
      </c>
      <c r="D113" s="26">
        <f t="shared" si="1"/>
        <v>1048745.04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506.45</v>
      </c>
      <c r="D115" s="26">
        <f t="shared" si="1"/>
        <v>506.45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0</v>
      </c>
      <c r="D116" s="26">
        <f t="shared" si="1"/>
        <v>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1250607.33</v>
      </c>
      <c r="D117" s="26">
        <f t="shared" si="1"/>
        <v>1250607.33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5798472.9699999997</v>
      </c>
      <c r="D119" s="26">
        <f t="shared" si="1"/>
        <v>5798472.9699999997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1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4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2478763.3600000003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1390248.43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1273754.1200000001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21382.39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95111.92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805456.09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43389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762067.09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132105.68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132105.68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150953.16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150953.16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0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0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95107395.319999993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95107395.319999993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49425431.859999999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10898029.76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34049323.07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734610.63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0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0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0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0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0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97252830.75999999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48925048.420000002</v>
      </c>
      <c r="D100" s="59">
        <f>C100/$C$99</f>
        <v>0.50307068737913629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32892208.050000001</v>
      </c>
      <c r="D101" s="59">
        <f t="shared" ref="D101:D164" si="0">C101/$C$99</f>
        <v>0.3382133742838932</v>
      </c>
      <c r="E101" s="58"/>
    </row>
    <row r="102" spans="1:5" x14ac:dyDescent="0.2">
      <c r="A102" s="56">
        <v>5111</v>
      </c>
      <c r="B102" s="53" t="s">
        <v>364</v>
      </c>
      <c r="C102" s="57">
        <v>22681968.670000002</v>
      </c>
      <c r="D102" s="59">
        <f t="shared" si="0"/>
        <v>0.23322682221944205</v>
      </c>
      <c r="E102" s="58"/>
    </row>
    <row r="103" spans="1:5" x14ac:dyDescent="0.2">
      <c r="A103" s="56">
        <v>5112</v>
      </c>
      <c r="B103" s="53" t="s">
        <v>365</v>
      </c>
      <c r="C103" s="57">
        <v>1642029.77</v>
      </c>
      <c r="D103" s="59">
        <f t="shared" si="0"/>
        <v>1.6884133419747874E-2</v>
      </c>
      <c r="E103" s="58"/>
    </row>
    <row r="104" spans="1:5" x14ac:dyDescent="0.2">
      <c r="A104" s="56">
        <v>5113</v>
      </c>
      <c r="B104" s="53" t="s">
        <v>366</v>
      </c>
      <c r="C104" s="57">
        <v>3375084.88</v>
      </c>
      <c r="D104" s="59">
        <f t="shared" si="0"/>
        <v>3.4704232808698554E-2</v>
      </c>
      <c r="E104" s="58"/>
    </row>
    <row r="105" spans="1:5" x14ac:dyDescent="0.2">
      <c r="A105" s="56">
        <v>5114</v>
      </c>
      <c r="B105" s="53" t="s">
        <v>367</v>
      </c>
      <c r="C105" s="57">
        <v>128780.71</v>
      </c>
      <c r="D105" s="59">
        <f t="shared" si="0"/>
        <v>1.3241846946111455E-3</v>
      </c>
      <c r="E105" s="58"/>
    </row>
    <row r="106" spans="1:5" x14ac:dyDescent="0.2">
      <c r="A106" s="56">
        <v>5115</v>
      </c>
      <c r="B106" s="53" t="s">
        <v>368</v>
      </c>
      <c r="C106" s="57">
        <v>5064344.0199999996</v>
      </c>
      <c r="D106" s="59">
        <f t="shared" si="0"/>
        <v>5.2074001141393614E-2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7001547.0499999989</v>
      </c>
      <c r="D108" s="59">
        <f t="shared" si="0"/>
        <v>7.199324683184162E-2</v>
      </c>
      <c r="E108" s="58"/>
    </row>
    <row r="109" spans="1:5" x14ac:dyDescent="0.2">
      <c r="A109" s="56">
        <v>5121</v>
      </c>
      <c r="B109" s="53" t="s">
        <v>371</v>
      </c>
      <c r="C109" s="57">
        <v>518307.77</v>
      </c>
      <c r="D109" s="59">
        <f t="shared" si="0"/>
        <v>5.3294877480643942E-3</v>
      </c>
      <c r="E109" s="58"/>
    </row>
    <row r="110" spans="1:5" x14ac:dyDescent="0.2">
      <c r="A110" s="56">
        <v>5122</v>
      </c>
      <c r="B110" s="53" t="s">
        <v>372</v>
      </c>
      <c r="C110" s="57">
        <v>220635.73</v>
      </c>
      <c r="D110" s="59">
        <f t="shared" si="0"/>
        <v>2.2686818293699202E-3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1324865.9099999999</v>
      </c>
      <c r="D112" s="59">
        <f t="shared" si="0"/>
        <v>1.3622903309308258E-2</v>
      </c>
      <c r="E112" s="58"/>
    </row>
    <row r="113" spans="1:5" x14ac:dyDescent="0.2">
      <c r="A113" s="56">
        <v>5125</v>
      </c>
      <c r="B113" s="53" t="s">
        <v>375</v>
      </c>
      <c r="C113" s="57">
        <v>669756.82999999996</v>
      </c>
      <c r="D113" s="59">
        <f t="shared" si="0"/>
        <v>6.8867592312333017E-3</v>
      </c>
      <c r="E113" s="58"/>
    </row>
    <row r="114" spans="1:5" x14ac:dyDescent="0.2">
      <c r="A114" s="56">
        <v>5126</v>
      </c>
      <c r="B114" s="53" t="s">
        <v>376</v>
      </c>
      <c r="C114" s="57">
        <v>3653706.55</v>
      </c>
      <c r="D114" s="59">
        <f t="shared" si="0"/>
        <v>3.7569153735140082E-2</v>
      </c>
      <c r="E114" s="58"/>
    </row>
    <row r="115" spans="1:5" x14ac:dyDescent="0.2">
      <c r="A115" s="56">
        <v>5127</v>
      </c>
      <c r="B115" s="53" t="s">
        <v>377</v>
      </c>
      <c r="C115" s="57">
        <v>140445.79999999999</v>
      </c>
      <c r="D115" s="59">
        <f t="shared" si="0"/>
        <v>1.44413071478188E-3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473828.46</v>
      </c>
      <c r="D117" s="59">
        <f t="shared" si="0"/>
        <v>4.8721302639437953E-3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9031293.3200000003</v>
      </c>
      <c r="D118" s="59">
        <f t="shared" si="0"/>
        <v>9.2864066263401393E-2</v>
      </c>
      <c r="E118" s="58"/>
    </row>
    <row r="119" spans="1:5" x14ac:dyDescent="0.2">
      <c r="A119" s="56">
        <v>5131</v>
      </c>
      <c r="B119" s="53" t="s">
        <v>381</v>
      </c>
      <c r="C119" s="57">
        <v>4503911.67</v>
      </c>
      <c r="D119" s="59">
        <f t="shared" si="0"/>
        <v>4.6311368366384408E-2</v>
      </c>
      <c r="E119" s="58"/>
    </row>
    <row r="120" spans="1:5" x14ac:dyDescent="0.2">
      <c r="A120" s="56">
        <v>5132</v>
      </c>
      <c r="B120" s="53" t="s">
        <v>382</v>
      </c>
      <c r="C120" s="57">
        <v>272255.62</v>
      </c>
      <c r="D120" s="59">
        <f t="shared" si="0"/>
        <v>2.7994621634394473E-3</v>
      </c>
      <c r="E120" s="58"/>
    </row>
    <row r="121" spans="1:5" x14ac:dyDescent="0.2">
      <c r="A121" s="56">
        <v>5133</v>
      </c>
      <c r="B121" s="53" t="s">
        <v>383</v>
      </c>
      <c r="C121" s="57">
        <v>196979.99</v>
      </c>
      <c r="D121" s="59">
        <f t="shared" si="0"/>
        <v>2.0254422258011817E-3</v>
      </c>
      <c r="E121" s="58"/>
    </row>
    <row r="122" spans="1:5" x14ac:dyDescent="0.2">
      <c r="A122" s="56">
        <v>5134</v>
      </c>
      <c r="B122" s="53" t="s">
        <v>384</v>
      </c>
      <c r="C122" s="57">
        <v>190450.5</v>
      </c>
      <c r="D122" s="59">
        <f t="shared" si="0"/>
        <v>1.958302894750619E-3</v>
      </c>
      <c r="E122" s="58"/>
    </row>
    <row r="123" spans="1:5" x14ac:dyDescent="0.2">
      <c r="A123" s="56">
        <v>5135</v>
      </c>
      <c r="B123" s="53" t="s">
        <v>385</v>
      </c>
      <c r="C123" s="57">
        <v>299610.33</v>
      </c>
      <c r="D123" s="59">
        <f t="shared" si="0"/>
        <v>3.0807363411289976E-3</v>
      </c>
      <c r="E123" s="58"/>
    </row>
    <row r="124" spans="1:5" x14ac:dyDescent="0.2">
      <c r="A124" s="56">
        <v>5136</v>
      </c>
      <c r="B124" s="53" t="s">
        <v>386</v>
      </c>
      <c r="C124" s="57">
        <v>140438.73000000001</v>
      </c>
      <c r="D124" s="59">
        <f t="shared" si="0"/>
        <v>1.4440580176691613E-3</v>
      </c>
      <c r="E124" s="58"/>
    </row>
    <row r="125" spans="1:5" x14ac:dyDescent="0.2">
      <c r="A125" s="56">
        <v>5137</v>
      </c>
      <c r="B125" s="53" t="s">
        <v>387</v>
      </c>
      <c r="C125" s="57">
        <v>77203.02</v>
      </c>
      <c r="D125" s="59">
        <f t="shared" si="0"/>
        <v>7.9383828107298178E-4</v>
      </c>
      <c r="E125" s="58"/>
    </row>
    <row r="126" spans="1:5" x14ac:dyDescent="0.2">
      <c r="A126" s="56">
        <v>5138</v>
      </c>
      <c r="B126" s="53" t="s">
        <v>388</v>
      </c>
      <c r="C126" s="57">
        <v>2662475.46</v>
      </c>
      <c r="D126" s="59">
        <f t="shared" si="0"/>
        <v>2.737684280440579E-2</v>
      </c>
      <c r="E126" s="58"/>
    </row>
    <row r="127" spans="1:5" x14ac:dyDescent="0.2">
      <c r="A127" s="56">
        <v>5139</v>
      </c>
      <c r="B127" s="53" t="s">
        <v>389</v>
      </c>
      <c r="C127" s="57">
        <v>687968</v>
      </c>
      <c r="D127" s="59">
        <f t="shared" si="0"/>
        <v>7.0740151687488017E-3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23734249.059999999</v>
      </c>
      <c r="D128" s="59">
        <f t="shared" si="0"/>
        <v>0.24404687117613316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7708640.5700000003</v>
      </c>
      <c r="D132" s="59">
        <f t="shared" si="0"/>
        <v>7.9263919720993434E-2</v>
      </c>
      <c r="E132" s="58"/>
    </row>
    <row r="133" spans="1:5" x14ac:dyDescent="0.2">
      <c r="A133" s="56">
        <v>5221</v>
      </c>
      <c r="B133" s="53" t="s">
        <v>395</v>
      </c>
      <c r="C133" s="57">
        <v>7708640.5700000003</v>
      </c>
      <c r="D133" s="59">
        <f t="shared" si="0"/>
        <v>7.9263919720993434E-2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6301421.7199999997</v>
      </c>
      <c r="D135" s="59">
        <f t="shared" si="0"/>
        <v>6.4794224196420711E-2</v>
      </c>
      <c r="E135" s="58"/>
    </row>
    <row r="136" spans="1:5" x14ac:dyDescent="0.2">
      <c r="A136" s="56">
        <v>5231</v>
      </c>
      <c r="B136" s="53" t="s">
        <v>397</v>
      </c>
      <c r="C136" s="57">
        <v>6301421.7199999997</v>
      </c>
      <c r="D136" s="59">
        <f t="shared" si="0"/>
        <v>6.4794224196420711E-2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9724186.7699999996</v>
      </c>
      <c r="D138" s="59">
        <f t="shared" si="0"/>
        <v>9.9988727258719032E-2</v>
      </c>
      <c r="E138" s="58"/>
    </row>
    <row r="139" spans="1:5" x14ac:dyDescent="0.2">
      <c r="A139" s="56">
        <v>5241</v>
      </c>
      <c r="B139" s="53" t="s">
        <v>399</v>
      </c>
      <c r="C139" s="57">
        <v>9724186.7699999996</v>
      </c>
      <c r="D139" s="59">
        <f t="shared" si="0"/>
        <v>9.9988727258719032E-2</v>
      </c>
      <c r="E139" s="58"/>
    </row>
    <row r="140" spans="1:5" x14ac:dyDescent="0.2">
      <c r="A140" s="56">
        <v>5242</v>
      </c>
      <c r="B140" s="53" t="s">
        <v>400</v>
      </c>
      <c r="C140" s="57">
        <v>0</v>
      </c>
      <c r="D140" s="59">
        <f t="shared" si="0"/>
        <v>0</v>
      </c>
      <c r="E140" s="58"/>
    </row>
    <row r="141" spans="1:5" x14ac:dyDescent="0.2">
      <c r="A141" s="56">
        <v>5243</v>
      </c>
      <c r="B141" s="53" t="s">
        <v>401</v>
      </c>
      <c r="C141" s="57">
        <v>0</v>
      </c>
      <c r="D141" s="59">
        <f t="shared" si="0"/>
        <v>0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0</v>
      </c>
      <c r="D143" s="59">
        <f t="shared" si="0"/>
        <v>0</v>
      </c>
      <c r="E143" s="58"/>
    </row>
    <row r="144" spans="1:5" x14ac:dyDescent="0.2">
      <c r="A144" s="56">
        <v>5251</v>
      </c>
      <c r="B144" s="53" t="s">
        <v>403</v>
      </c>
      <c r="C144" s="57">
        <v>0</v>
      </c>
      <c r="D144" s="59">
        <f t="shared" si="0"/>
        <v>0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0</v>
      </c>
      <c r="D152" s="59">
        <f t="shared" si="0"/>
        <v>0</v>
      </c>
      <c r="E152" s="58"/>
    </row>
    <row r="153" spans="1:5" x14ac:dyDescent="0.2">
      <c r="A153" s="56">
        <v>5281</v>
      </c>
      <c r="B153" s="53" t="s">
        <v>412</v>
      </c>
      <c r="C153" s="57">
        <v>0</v>
      </c>
      <c r="D153" s="59">
        <f t="shared" si="0"/>
        <v>0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0</v>
      </c>
      <c r="D161" s="59">
        <f t="shared" si="0"/>
        <v>0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0</v>
      </c>
      <c r="D168" s="59">
        <f t="shared" si="1"/>
        <v>0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0</v>
      </c>
      <c r="D170" s="59">
        <f t="shared" si="1"/>
        <v>0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1074251.71</v>
      </c>
      <c r="D186" s="59">
        <f t="shared" si="1"/>
        <v>1.1045968550273179E-2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1074251.71</v>
      </c>
      <c r="D187" s="59">
        <f t="shared" si="1"/>
        <v>1.1045968550273179E-2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432824.99</v>
      </c>
      <c r="D190" s="59">
        <f t="shared" si="1"/>
        <v>4.4505130248406154E-3</v>
      </c>
      <c r="E190" s="58"/>
    </row>
    <row r="191" spans="1:5" x14ac:dyDescent="0.2">
      <c r="A191" s="56">
        <v>5514</v>
      </c>
      <c r="B191" s="53" t="s">
        <v>446</v>
      </c>
      <c r="C191" s="57">
        <v>219878.05</v>
      </c>
      <c r="D191" s="59">
        <f t="shared" si="1"/>
        <v>2.2608910021613034E-3</v>
      </c>
      <c r="E191" s="58"/>
    </row>
    <row r="192" spans="1:5" x14ac:dyDescent="0.2">
      <c r="A192" s="56">
        <v>5515</v>
      </c>
      <c r="B192" s="53" t="s">
        <v>447</v>
      </c>
      <c r="C192" s="57">
        <v>421548.67</v>
      </c>
      <c r="D192" s="59">
        <f t="shared" si="1"/>
        <v>4.3345645232712613E-3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23519281.57</v>
      </c>
      <c r="D219" s="59">
        <f t="shared" si="1"/>
        <v>0.2418364728944575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23519281.57</v>
      </c>
      <c r="D220" s="59">
        <f t="shared" si="1"/>
        <v>0.2418364728944575</v>
      </c>
      <c r="E220" s="58"/>
    </row>
    <row r="221" spans="1:5" x14ac:dyDescent="0.2">
      <c r="A221" s="56">
        <v>5611</v>
      </c>
      <c r="B221" s="53" t="s">
        <v>469</v>
      </c>
      <c r="C221" s="57">
        <v>23519281.57</v>
      </c>
      <c r="D221" s="59">
        <f t="shared" si="1"/>
        <v>0.2418364728944575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D2" sqref="D2:D3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4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-180000</v>
      </c>
    </row>
    <row r="9" spans="1:5" x14ac:dyDescent="0.2">
      <c r="A9" s="35">
        <v>3120</v>
      </c>
      <c r="B9" s="31" t="s">
        <v>470</v>
      </c>
      <c r="C9" s="36">
        <v>913305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333327.92</v>
      </c>
    </row>
    <row r="15" spans="1:5" x14ac:dyDescent="0.2">
      <c r="A15" s="35">
        <v>3220</v>
      </c>
      <c r="B15" s="31" t="s">
        <v>474</v>
      </c>
      <c r="C15" s="36">
        <v>77355636.5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0"/>
  <sheetViews>
    <sheetView topLeftCell="A35" workbookViewId="0">
      <selection activeCell="C78" sqref="C78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4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1677478.52</v>
      </c>
      <c r="D9" s="36">
        <v>1860732.44</v>
      </c>
    </row>
    <row r="10" spans="1:5" x14ac:dyDescent="0.2">
      <c r="A10" s="35">
        <v>1113</v>
      </c>
      <c r="B10" s="31" t="s">
        <v>489</v>
      </c>
      <c r="C10" s="36">
        <v>0</v>
      </c>
      <c r="D10" s="36">
        <v>0</v>
      </c>
    </row>
    <row r="11" spans="1:5" x14ac:dyDescent="0.2">
      <c r="A11" s="35">
        <v>1114</v>
      </c>
      <c r="B11" s="31" t="s">
        <v>198</v>
      </c>
      <c r="C11" s="36">
        <v>4120660.64</v>
      </c>
      <c r="D11" s="36">
        <v>6041128.4500000002</v>
      </c>
    </row>
    <row r="12" spans="1:5" x14ac:dyDescent="0.2">
      <c r="A12" s="35">
        <v>1115</v>
      </c>
      <c r="B12" s="31" t="s">
        <v>199</v>
      </c>
      <c r="C12" s="36">
        <v>4571665.6399999997</v>
      </c>
      <c r="D12" s="36">
        <v>13217718.460000001</v>
      </c>
    </row>
    <row r="13" spans="1:5" x14ac:dyDescent="0.2">
      <c r="A13" s="35">
        <v>1116</v>
      </c>
      <c r="B13" s="31" t="s">
        <v>490</v>
      </c>
      <c r="C13" s="36">
        <v>37550</v>
      </c>
      <c r="D13" s="36">
        <v>3770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10407354.800000001</v>
      </c>
      <c r="D15" s="36">
        <f>SUM(D8:D14)</f>
        <v>21123349.350000001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60076295.010000005</v>
      </c>
      <c r="E20" s="36">
        <f>SUM(E21:E27)</f>
        <v>29166511.48</v>
      </c>
    </row>
    <row r="21" spans="1:5" x14ac:dyDescent="0.2">
      <c r="A21" s="35">
        <v>1231</v>
      </c>
      <c r="B21" s="31" t="s">
        <v>232</v>
      </c>
      <c r="C21" s="36">
        <v>2907697.96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8656499.4900000002</v>
      </c>
    </row>
    <row r="24" spans="1:5" x14ac:dyDescent="0.2">
      <c r="A24" s="35">
        <v>1234</v>
      </c>
      <c r="B24" s="31" t="s">
        <v>235</v>
      </c>
      <c r="C24" s="36">
        <v>5696559.6100000003</v>
      </c>
    </row>
    <row r="25" spans="1:5" x14ac:dyDescent="0.2">
      <c r="A25" s="35">
        <v>1235</v>
      </c>
      <c r="B25" s="31" t="s">
        <v>236</v>
      </c>
      <c r="C25" s="36">
        <v>38395634.340000004</v>
      </c>
      <c r="E25" s="36">
        <v>26783272.120000001</v>
      </c>
    </row>
    <row r="26" spans="1:5" x14ac:dyDescent="0.2">
      <c r="A26" s="35">
        <v>1236</v>
      </c>
      <c r="B26" s="31" t="s">
        <v>237</v>
      </c>
      <c r="C26" s="36">
        <v>4419903.6100000003</v>
      </c>
      <c r="E26" s="31">
        <v>2383239.36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10206637.939999999</v>
      </c>
      <c r="E28" s="36">
        <f>SUM(E29:E36)</f>
        <v>279105.67000000004</v>
      </c>
    </row>
    <row r="29" spans="1:5" x14ac:dyDescent="0.2">
      <c r="A29" s="35">
        <v>1241</v>
      </c>
      <c r="B29" s="31" t="s">
        <v>240</v>
      </c>
      <c r="C29" s="36">
        <v>2257932.6</v>
      </c>
      <c r="E29" s="36">
        <v>221385.67</v>
      </c>
    </row>
    <row r="30" spans="1:5" x14ac:dyDescent="0.2">
      <c r="A30" s="35">
        <v>1242</v>
      </c>
      <c r="B30" s="31" t="s">
        <v>241</v>
      </c>
      <c r="C30" s="36">
        <v>190904.08</v>
      </c>
    </row>
    <row r="31" spans="1:5" x14ac:dyDescent="0.2">
      <c r="A31" s="35">
        <v>1243</v>
      </c>
      <c r="B31" s="31" t="s">
        <v>242</v>
      </c>
      <c r="C31" s="36">
        <v>0</v>
      </c>
    </row>
    <row r="32" spans="1:5" x14ac:dyDescent="0.2">
      <c r="A32" s="35">
        <v>1244</v>
      </c>
      <c r="B32" s="31" t="s">
        <v>243</v>
      </c>
      <c r="C32" s="36">
        <v>6701550.0199999996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929651.24</v>
      </c>
      <c r="E34" s="36">
        <v>57720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126600</v>
      </c>
    </row>
    <row r="37" spans="1:5" x14ac:dyDescent="0.2">
      <c r="A37" s="35">
        <v>1250</v>
      </c>
      <c r="B37" s="31" t="s">
        <v>249</v>
      </c>
      <c r="C37" s="36">
        <f>SUM(C38:C42)</f>
        <v>0</v>
      </c>
    </row>
    <row r="38" spans="1:5" x14ac:dyDescent="0.2">
      <c r="A38" s="35">
        <v>1251</v>
      </c>
      <c r="B38" s="31" t="s">
        <v>250</v>
      </c>
      <c r="C38" s="36">
        <v>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1074251.71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1074251.71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432824.99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219878.05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421548.67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2760395.69</v>
      </c>
      <c r="D78" s="36">
        <f>SUM(D79:D80)</f>
        <v>23519281.57</v>
      </c>
    </row>
    <row r="79" spans="1:4" x14ac:dyDescent="0.2">
      <c r="A79" s="35">
        <v>5610</v>
      </c>
      <c r="B79" s="31" t="s">
        <v>468</v>
      </c>
      <c r="C79" s="36">
        <f>C80</f>
        <v>2760395.69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2760395.69</v>
      </c>
      <c r="D80" s="36">
        <v>23519281.57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" xr:uid="{00000000-0002-0000-0700-000001000000}"/>
    <dataValidation allowBlank="1" showInputMessage="1" showErrorMessage="1" prompt="Importe del trimestre anterior" sqref="C45" xr:uid="{00000000-0002-0000-0700-000002000000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2022-02-16T18:35:38Z</cp:lastPrinted>
  <dcterms:created xsi:type="dcterms:W3CDTF">2012-12-11T20:36:24Z</dcterms:created>
  <dcterms:modified xsi:type="dcterms:W3CDTF">2022-02-16T18:38:03Z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