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2\1ER TRIMESTRE 2022\"/>
    </mc:Choice>
  </mc:AlternateContent>
  <xr:revisionPtr revIDLastSave="0" documentId="13_ncr:1_{34C6E4D5-F403-421A-B7D7-4725CFC2688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ESF!$A$1:$F$67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<sst xmlns="http://schemas.openxmlformats.org/spreadsheetml/2006/main" count="62" uniqueCount="61">
  <si>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</si>
  <si>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</si>
  <si>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</si>
  <si>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</si>
  <si>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</si>
  <si>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</si>
  <si>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</si>
  <si>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</si>
  <si>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</si>
  <si>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</si>
  <si>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</si>
  <si>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</si>
  <si>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</si>
  <si>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</si>
  <si>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</si>
  <si>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</si>
  <si>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</si>
  <si>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</si>
  <si>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</si>
  <si>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</si>
  <si>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</si>
  <si>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</si>
  <si>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</si>
  <si>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</si>
  <si>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</si>
  <si>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</si>
  <si>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</si>
  <si>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</si>
  <si>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</si>
  <si>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</si>
  <si>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</si>
  <si>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</si>
  <si>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</si>
  <si>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</si>
  <si>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</si>
  <si>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</si>
  <si>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</si>
  <si>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</si>
  <si>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</si>
  <si>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</si>
  <si>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</si>
  <si>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</si>
  <si>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</si>
  <si>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</si>
  <si>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</si>
  <si>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</si>
  <si>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</si>
  <si>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</si>
  <si>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</si>
  <si>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</si>
  <si>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</si>
  <si>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</si>
  <si>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</si>
  <si>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</si>
  <si>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</si>
  <si>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</si>
  <si>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</si>
  <si>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</si>
  <si>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</si>
  <si>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</si>
  <si>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Municipio de Santiago Maravatío, Guanajuato
Estado de Situación Financiera
Al 31 de Marzo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</si>
</sst>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4" fontId="4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Fill="1" applyBorder="1" applyAlignment="1" applyProtection="1">
      <alignment horizontal="right" vertical="top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 wrapText="1"/>
      <protection locked="0"/>
    </xf>
    <xf numFmtId="0" fontId="4" fillId="0" borderId="4" xfId="16" applyNumberFormat="1" applyFont="1" applyFill="1" applyBorder="1" applyAlignment="1" applyProtection="1">
      <alignment horizontal="center" vertical="top"/>
      <protection locked="0"/>
    </xf>
    <xf numFmtId="0" fontId="4" fillId="0" borderId="4" xfId="8" applyNumberFormat="1" applyFont="1" applyFill="1" applyBorder="1" applyAlignment="1" applyProtection="1">
      <alignment horizontal="center" vertical="top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59</xdr:row>
      <xdr:rowOff>142874</xdr:rowOff>
    </xdr:from>
    <xdr:to>
      <xdr:col>5</xdr:col>
      <xdr:colOff>685799</xdr:colOff>
      <xdr:row>68</xdr:row>
      <xdr:rowOff>9524</xdr:rowOff>
    </xdr:to>
    <xdr:grpSp>
      <xdr:nvGrpSpPr>
        <xdr:cNvPr id="2" name="14 Grupo">
          <a:extLst>
            <a:ext uri="{FF2B5EF4-FFF2-40B4-BE49-F238E27FC236}">
              <a16:creationId xmlns:a16="http://schemas.microsoft.com/office/drawing/2014/main" id="{45C6FFBE-155C-4C8F-94F9-0E8E4BF22FE3}"/>
            </a:ext>
          </a:extLst>
        </xdr:cNvPr>
        <xdr:cNvGrpSpPr/>
      </xdr:nvGrpSpPr>
      <xdr:grpSpPr>
        <a:xfrm>
          <a:off x="0" y="9772649"/>
          <a:ext cx="10467974" cy="1152525"/>
          <a:chOff x="0" y="0"/>
          <a:chExt cx="8305800" cy="752475"/>
        </a:xfrm>
      </xdr:grpSpPr>
      <xdr:grpSp>
        <xdr:nvGrpSpPr>
          <xdr:cNvPr id="3" name="12 Grupo">
            <a:extLst>
              <a:ext uri="{FF2B5EF4-FFF2-40B4-BE49-F238E27FC236}">
                <a16:creationId xmlns:a16="http://schemas.microsoft.com/office/drawing/2014/main" id="{91369B22-C4BD-4532-89F2-14DADDD5F1DC}"/>
              </a:ext>
            </a:extLst>
          </xdr:cNvPr>
          <xdr:cNvGrpSpPr/>
        </xdr:nvGrpSpPr>
        <xdr:grpSpPr>
          <a:xfrm>
            <a:off x="0" y="0"/>
            <a:ext cx="8305800" cy="752475"/>
            <a:chOff x="0" y="0"/>
            <a:chExt cx="8305800" cy="752475"/>
          </a:xfrm>
        </xdr:grpSpPr>
        <xdr:grpSp>
          <xdr:nvGrpSpPr>
            <xdr:cNvPr id="5" name="10 Grupo">
              <a:extLst>
                <a:ext uri="{FF2B5EF4-FFF2-40B4-BE49-F238E27FC236}">
                  <a16:creationId xmlns:a16="http://schemas.microsoft.com/office/drawing/2014/main" id="{F7244EA5-B6B4-465E-A804-506FB709B16E}"/>
                </a:ext>
              </a:extLst>
            </xdr:cNvPr>
            <xdr:cNvGrpSpPr/>
          </xdr:nvGrpSpPr>
          <xdr:grpSpPr>
            <a:xfrm>
              <a:off x="0" y="0"/>
              <a:ext cx="8305800" cy="752475"/>
              <a:chOff x="0" y="0"/>
              <a:chExt cx="8305800" cy="752475"/>
            </a:xfrm>
          </xdr:grpSpPr>
          <xdr:sp macro="" textlink="">
            <xdr:nvSpPr>
              <xdr:cNvPr id="8" name="1 Rectángulo redondeado">
                <a:extLst>
                  <a:ext uri="{FF2B5EF4-FFF2-40B4-BE49-F238E27FC236}">
                    <a16:creationId xmlns:a16="http://schemas.microsoft.com/office/drawing/2014/main" id="{2D234FAC-D4AA-457B-B942-481018332257}"/>
                  </a:ext>
                </a:extLst>
              </xdr:cNvPr>
              <xdr:cNvSpPr/>
            </xdr:nvSpPr>
            <xdr:spPr>
              <a:xfrm>
                <a:off x="0" y="66675"/>
                <a:ext cx="2752725" cy="685800"/>
              </a:xfrm>
              <a:prstGeom prst="roundRect">
                <a:avLst>
                  <a:gd name="adj" fmla="val 8334"/>
                </a:avLst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 José Guadalupe Paniagua Cardoso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Presidente Municipal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9" name="3 Rectángulo redondeado">
                <a:extLst>
                  <a:ext uri="{FF2B5EF4-FFF2-40B4-BE49-F238E27FC236}">
                    <a16:creationId xmlns:a16="http://schemas.microsoft.com/office/drawing/2014/main" id="{F17AC0A5-A86F-4C98-82E6-1D7AE5F1A43F}"/>
                  </a:ext>
                </a:extLst>
              </xdr:cNvPr>
              <xdr:cNvSpPr/>
            </xdr:nvSpPr>
            <xdr:spPr>
              <a:xfrm>
                <a:off x="1724025" y="0"/>
                <a:ext cx="4238625" cy="685800"/>
              </a:xfrm>
              <a:prstGeom prst="roundRect">
                <a:avLst/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 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 Mayra Cardoso Hernández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Síndico Municipal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10" name="7 Rectángulo redondeado">
                <a:extLst>
                  <a:ext uri="{FF2B5EF4-FFF2-40B4-BE49-F238E27FC236}">
                    <a16:creationId xmlns:a16="http://schemas.microsoft.com/office/drawing/2014/main" id="{DEB7E637-9E6A-4C93-BB27-1907351B6D8E}"/>
                  </a:ext>
                </a:extLst>
              </xdr:cNvPr>
              <xdr:cNvSpPr/>
            </xdr:nvSpPr>
            <xdr:spPr>
              <a:xfrm>
                <a:off x="4067175" y="0"/>
                <a:ext cx="4238625" cy="685800"/>
              </a:xfrm>
              <a:prstGeom prst="roundRect">
                <a:avLst/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 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C.P. Andrea Centeno Cardoso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Tesorera Municipal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</xdr:grpSp>
        <xdr:cxnSp macro="">
          <xdr:nvCxnSpPr>
            <xdr:cNvPr id="6" name="9 Conector recto">
              <a:extLst>
                <a:ext uri="{FF2B5EF4-FFF2-40B4-BE49-F238E27FC236}">
                  <a16:creationId xmlns:a16="http://schemas.microsoft.com/office/drawing/2014/main" id="{5710B961-4507-4281-B806-C27A87971D87}"/>
                </a:ext>
              </a:extLst>
            </xdr:cNvPr>
            <xdr:cNvCxnSpPr/>
          </xdr:nvCxnSpPr>
          <xdr:spPr>
            <a:xfrm>
              <a:off x="5143500" y="228600"/>
              <a:ext cx="2295525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7" name="11 Conector recto">
              <a:extLst>
                <a:ext uri="{FF2B5EF4-FFF2-40B4-BE49-F238E27FC236}">
                  <a16:creationId xmlns:a16="http://schemas.microsoft.com/office/drawing/2014/main" id="{AC40C551-73AE-4F3A-95B2-07692510EF6C}"/>
                </a:ext>
              </a:extLst>
            </xdr:cNvPr>
            <xdr:cNvCxnSpPr/>
          </xdr:nvCxnSpPr>
          <xdr:spPr>
            <a:xfrm>
              <a:off x="257174" y="228600"/>
              <a:ext cx="2295525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cxnSp macro="">
        <xdr:nvCxnSpPr>
          <xdr:cNvPr id="4" name="13 Conector recto">
            <a:extLst>
              <a:ext uri="{FF2B5EF4-FFF2-40B4-BE49-F238E27FC236}">
                <a16:creationId xmlns:a16="http://schemas.microsoft.com/office/drawing/2014/main" id="{D3EE35CF-5562-49A5-A05F-F5571BAB9315}"/>
              </a:ext>
            </a:extLst>
          </xdr:cNvPr>
          <xdr:cNvCxnSpPr/>
        </xdr:nvCxnSpPr>
        <xdr:spPr>
          <a:xfrm>
            <a:off x="2752725" y="228600"/>
            <a:ext cx="22098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0</xdr:col>
      <xdr:colOff>76200</xdr:colOff>
      <xdr:row>0</xdr:row>
      <xdr:rowOff>57150</xdr:rowOff>
    </xdr:from>
    <xdr:to>
      <xdr:col>0</xdr:col>
      <xdr:colOff>1219200</xdr:colOff>
      <xdr:row>0</xdr:row>
      <xdr:rowOff>866775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5E059DBB-C538-4D70-9C91-E98DB40CBD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09" t="15977" r="5917" b="11834"/>
        <a:stretch/>
      </xdr:blipFill>
      <xdr:spPr bwMode="auto">
        <a:xfrm>
          <a:off x="76200" y="57150"/>
          <a:ext cx="1143000" cy="8096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600075</xdr:colOff>
      <xdr:row>0</xdr:row>
      <xdr:rowOff>47625</xdr:rowOff>
    </xdr:from>
    <xdr:to>
      <xdr:col>5</xdr:col>
      <xdr:colOff>752475</xdr:colOff>
      <xdr:row>0</xdr:row>
      <xdr:rowOff>790575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B133BCFF-EB98-4922-9AB8-338E24013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7375" y="47625"/>
          <a:ext cx="1057275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sqref="A1:F67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70.5" customHeight="1" x14ac:dyDescent="0.2">
      <c r="A1" s="27" t="s">
        <v>60</v>
      </c>
      <c r="B1" s="28"/>
      <c r="C1" s="28"/>
      <c r="D1" s="28"/>
      <c r="E1" s="28"/>
      <c r="F1" s="29"/>
    </row>
    <row r="2" spans="1:6" x14ac:dyDescent="0.2">
      <c r="A2" s="5" t="s">
        <v>51</v>
      </c>
      <c r="B2" s="5">
        <v>2022</v>
      </c>
      <c r="C2" s="5">
        <v>2021</v>
      </c>
      <c r="D2" s="5" t="s">
        <v>51</v>
      </c>
      <c r="E2" s="5">
        <v>2022</v>
      </c>
      <c r="F2" s="5">
        <v>2021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0">
        <v>17267192.329999998</v>
      </c>
      <c r="C5" s="10">
        <v>10407354.800000001</v>
      </c>
      <c r="D5" s="9" t="s">
        <v>36</v>
      </c>
      <c r="E5" s="10">
        <v>8060140.8499999996</v>
      </c>
      <c r="F5" s="11">
        <v>8524587.2899999991</v>
      </c>
    </row>
    <row r="6" spans="1:6" x14ac:dyDescent="0.2">
      <c r="A6" s="9" t="s">
        <v>23</v>
      </c>
      <c r="B6" s="10">
        <v>10038986.52</v>
      </c>
      <c r="C6" s="10">
        <v>10006459.130000001</v>
      </c>
      <c r="D6" s="9" t="s">
        <v>37</v>
      </c>
      <c r="E6" s="10">
        <v>0</v>
      </c>
      <c r="F6" s="11">
        <v>0</v>
      </c>
    </row>
    <row r="7" spans="1:6" x14ac:dyDescent="0.2">
      <c r="A7" s="9" t="s">
        <v>24</v>
      </c>
      <c r="B7" s="10">
        <v>1212483.1100000001</v>
      </c>
      <c r="C7" s="10">
        <v>4143773.73</v>
      </c>
      <c r="D7" s="9" t="s">
        <v>6</v>
      </c>
      <c r="E7" s="10">
        <v>0</v>
      </c>
      <c r="F7" s="11">
        <v>0</v>
      </c>
    </row>
    <row r="8" spans="1:6" x14ac:dyDescent="0.2">
      <c r="A8" s="9" t="s">
        <v>25</v>
      </c>
      <c r="B8" s="10">
        <v>0</v>
      </c>
      <c r="C8" s="10">
        <v>0</v>
      </c>
      <c r="D8" s="9" t="s">
        <v>7</v>
      </c>
      <c r="E8" s="10">
        <v>0</v>
      </c>
      <c r="F8" s="11">
        <v>0</v>
      </c>
    </row>
    <row r="9" spans="1:6" x14ac:dyDescent="0.2">
      <c r="A9" s="9" t="s">
        <v>26</v>
      </c>
      <c r="B9" s="10">
        <v>0</v>
      </c>
      <c r="C9" s="10">
        <v>0</v>
      </c>
      <c r="D9" s="9" t="s">
        <v>38</v>
      </c>
      <c r="E9" s="10">
        <v>0</v>
      </c>
      <c r="F9" s="11">
        <v>0</v>
      </c>
    </row>
    <row r="10" spans="1:6" ht="22.5" x14ac:dyDescent="0.2">
      <c r="A10" s="9" t="s">
        <v>27</v>
      </c>
      <c r="B10" s="10">
        <v>0</v>
      </c>
      <c r="C10" s="10">
        <v>0</v>
      </c>
      <c r="D10" s="9" t="s">
        <v>39</v>
      </c>
      <c r="E10" s="10">
        <v>0</v>
      </c>
      <c r="F10" s="11">
        <v>0</v>
      </c>
    </row>
    <row r="11" spans="1:6" x14ac:dyDescent="0.2">
      <c r="A11" s="9" t="s">
        <v>17</v>
      </c>
      <c r="B11" s="10">
        <v>0</v>
      </c>
      <c r="C11" s="10">
        <v>0</v>
      </c>
      <c r="D11" s="9" t="s">
        <v>8</v>
      </c>
      <c r="E11" s="10">
        <v>0</v>
      </c>
      <c r="F11" s="11">
        <v>0</v>
      </c>
    </row>
    <row r="12" spans="1:6" x14ac:dyDescent="0.2">
      <c r="A12" s="12"/>
      <c r="B12" s="7"/>
      <c r="C12" s="7"/>
      <c r="D12" s="9" t="s">
        <v>40</v>
      </c>
      <c r="E12" s="10">
        <v>0</v>
      </c>
      <c r="F12" s="11">
        <v>0</v>
      </c>
    </row>
    <row r="13" spans="1:6" x14ac:dyDescent="0.2">
      <c r="A13" s="8" t="s">
        <v>52</v>
      </c>
      <c r="B13" s="13">
        <f>SUM(B5:B11)</f>
        <v>28518661.959999997</v>
      </c>
      <c r="C13" s="13">
        <f>SUM(C5:C11)</f>
        <v>24557587.66</v>
      </c>
      <c r="D13" s="12"/>
      <c r="E13" s="14"/>
      <c r="F13" s="15"/>
    </row>
    <row r="14" spans="1:6" x14ac:dyDescent="0.2">
      <c r="A14" s="16"/>
      <c r="B14" s="7"/>
      <c r="C14" s="7"/>
      <c r="D14" s="8" t="s">
        <v>53</v>
      </c>
      <c r="E14" s="17">
        <f>SUM(E5:E12)</f>
        <v>8060140.8499999996</v>
      </c>
      <c r="F14" s="18">
        <f>SUM(F5:F12)</f>
        <v>8524587.2899999991</v>
      </c>
    </row>
    <row r="15" spans="1:6" x14ac:dyDescent="0.2">
      <c r="A15" s="8" t="s">
        <v>19</v>
      </c>
      <c r="B15" s="7"/>
      <c r="C15" s="7"/>
      <c r="D15" s="16"/>
      <c r="E15" s="7"/>
      <c r="F15" s="15"/>
    </row>
    <row r="16" spans="1:6" x14ac:dyDescent="0.2">
      <c r="A16" s="9" t="s">
        <v>28</v>
      </c>
      <c r="B16" s="10">
        <v>0</v>
      </c>
      <c r="C16" s="10">
        <v>0</v>
      </c>
      <c r="D16" s="8" t="s">
        <v>21</v>
      </c>
      <c r="E16" s="7"/>
      <c r="F16" s="7"/>
    </row>
    <row r="17" spans="1:6" x14ac:dyDescent="0.2">
      <c r="A17" s="9" t="s">
        <v>29</v>
      </c>
      <c r="B17" s="10">
        <v>0</v>
      </c>
      <c r="C17" s="10">
        <v>0</v>
      </c>
      <c r="D17" s="9" t="s">
        <v>9</v>
      </c>
      <c r="E17" s="10">
        <v>0</v>
      </c>
      <c r="F17" s="11">
        <v>0</v>
      </c>
    </row>
    <row r="18" spans="1:6" x14ac:dyDescent="0.2">
      <c r="A18" s="9" t="s">
        <v>30</v>
      </c>
      <c r="B18" s="10">
        <v>65587759.539999999</v>
      </c>
      <c r="C18" s="10">
        <v>60076295.009999998</v>
      </c>
      <c r="D18" s="9" t="s">
        <v>10</v>
      </c>
      <c r="E18" s="10">
        <v>0</v>
      </c>
      <c r="F18" s="11">
        <v>0</v>
      </c>
    </row>
    <row r="19" spans="1:6" x14ac:dyDescent="0.2">
      <c r="A19" s="9" t="s">
        <v>31</v>
      </c>
      <c r="B19" s="10">
        <v>11932692.16</v>
      </c>
      <c r="C19" s="10">
        <v>10206637.939999999</v>
      </c>
      <c r="D19" s="9" t="s">
        <v>11</v>
      </c>
      <c r="E19" s="10">
        <v>0</v>
      </c>
      <c r="F19" s="11">
        <v>0</v>
      </c>
    </row>
    <row r="20" spans="1:6" x14ac:dyDescent="0.2">
      <c r="A20" s="9" t="s">
        <v>32</v>
      </c>
      <c r="B20" s="10">
        <v>0</v>
      </c>
      <c r="C20" s="10">
        <v>0</v>
      </c>
      <c r="D20" s="9" t="s">
        <v>41</v>
      </c>
      <c r="E20" s="10">
        <v>0</v>
      </c>
      <c r="F20" s="11">
        <v>0</v>
      </c>
    </row>
    <row r="21" spans="1:6" ht="22.5" x14ac:dyDescent="0.2">
      <c r="A21" s="9" t="s">
        <v>33</v>
      </c>
      <c r="B21" s="10">
        <v>-9153042</v>
      </c>
      <c r="C21" s="10">
        <v>-9153042</v>
      </c>
      <c r="D21" s="9" t="s">
        <v>54</v>
      </c>
      <c r="E21" s="10">
        <v>0</v>
      </c>
      <c r="F21" s="11">
        <v>0</v>
      </c>
    </row>
    <row r="22" spans="1:6" x14ac:dyDescent="0.2">
      <c r="A22" s="9" t="s">
        <v>34</v>
      </c>
      <c r="B22" s="10">
        <v>945714.1</v>
      </c>
      <c r="C22" s="10">
        <v>945714.1</v>
      </c>
      <c r="D22" s="9" t="s">
        <v>12</v>
      </c>
      <c r="E22" s="10">
        <v>0</v>
      </c>
      <c r="F22" s="11">
        <v>0</v>
      </c>
    </row>
    <row r="23" spans="1:6" x14ac:dyDescent="0.2">
      <c r="A23" s="9" t="s">
        <v>5</v>
      </c>
      <c r="B23" s="10">
        <v>0</v>
      </c>
      <c r="C23" s="10">
        <v>0</v>
      </c>
      <c r="D23" s="12"/>
      <c r="E23" s="7"/>
      <c r="F23" s="15"/>
    </row>
    <row r="24" spans="1:6" x14ac:dyDescent="0.2">
      <c r="A24" s="9" t="s">
        <v>35</v>
      </c>
      <c r="B24" s="10">
        <v>313664</v>
      </c>
      <c r="C24" s="10">
        <v>313664</v>
      </c>
      <c r="D24" s="8" t="s">
        <v>55</v>
      </c>
      <c r="E24" s="13">
        <f>SUM(E17:E22)</f>
        <v>0</v>
      </c>
      <c r="F24" s="18">
        <f>SUM(F17:F22)</f>
        <v>0</v>
      </c>
    </row>
    <row r="25" spans="1:6" s="3" customFormat="1" x14ac:dyDescent="0.2">
      <c r="A25" s="12"/>
      <c r="B25" s="7"/>
      <c r="C25" s="7"/>
      <c r="D25" s="12"/>
      <c r="E25" s="7"/>
      <c r="F25" s="15"/>
    </row>
    <row r="26" spans="1:6" x14ac:dyDescent="0.2">
      <c r="A26" s="8" t="s">
        <v>56</v>
      </c>
      <c r="B26" s="13">
        <f>SUM(B16:B24)</f>
        <v>69626787.799999997</v>
      </c>
      <c r="C26" s="13">
        <f>SUM(C16:C24)</f>
        <v>62389269.050000004</v>
      </c>
      <c r="D26" s="19" t="s">
        <v>50</v>
      </c>
      <c r="E26" s="13">
        <f>SUM(E24+E14)</f>
        <v>8060140.8499999996</v>
      </c>
      <c r="F26" s="18">
        <f>SUM(F14+F24)</f>
        <v>8524587.2899999991</v>
      </c>
    </row>
    <row r="27" spans="1:6" x14ac:dyDescent="0.2">
      <c r="A27" s="16"/>
      <c r="B27" s="7"/>
      <c r="C27" s="7"/>
      <c r="D27" s="16"/>
      <c r="E27" s="7"/>
      <c r="F27" s="15"/>
    </row>
    <row r="28" spans="1:6" x14ac:dyDescent="0.2">
      <c r="A28" s="8" t="s">
        <v>57</v>
      </c>
      <c r="B28" s="13">
        <f>B13+B26</f>
        <v>98145449.75999999</v>
      </c>
      <c r="C28" s="13">
        <f>C13+C26</f>
        <v>86946856.710000008</v>
      </c>
      <c r="D28" s="6" t="s">
        <v>43</v>
      </c>
      <c r="E28" s="7"/>
      <c r="F28" s="7"/>
    </row>
    <row r="29" spans="1:6" x14ac:dyDescent="0.2">
      <c r="A29" s="20"/>
      <c r="B29" s="21"/>
      <c r="C29" s="22"/>
      <c r="D29" s="16"/>
      <c r="E29" s="7"/>
      <c r="F29" s="7"/>
    </row>
    <row r="30" spans="1:6" x14ac:dyDescent="0.2">
      <c r="A30" s="23"/>
      <c r="B30" s="21"/>
      <c r="C30" s="22"/>
      <c r="D30" s="8" t="s">
        <v>42</v>
      </c>
      <c r="E30" s="13">
        <f>SUM(E31:E33)</f>
        <v>2428853</v>
      </c>
      <c r="F30" s="18">
        <f>SUM(F31:F33)</f>
        <v>733305</v>
      </c>
    </row>
    <row r="31" spans="1:6" x14ac:dyDescent="0.2">
      <c r="A31" s="23"/>
      <c r="B31" s="21"/>
      <c r="C31" s="22"/>
      <c r="D31" s="9" t="s">
        <v>2</v>
      </c>
      <c r="E31" s="10">
        <v>-180000</v>
      </c>
      <c r="F31" s="11">
        <v>-180000</v>
      </c>
    </row>
    <row r="32" spans="1:6" x14ac:dyDescent="0.2">
      <c r="A32" s="23"/>
      <c r="B32" s="21"/>
      <c r="C32" s="22"/>
      <c r="D32" s="9" t="s">
        <v>13</v>
      </c>
      <c r="E32" s="10">
        <v>2608853</v>
      </c>
      <c r="F32" s="11">
        <v>913305</v>
      </c>
    </row>
    <row r="33" spans="1:6" x14ac:dyDescent="0.2">
      <c r="A33" s="23"/>
      <c r="B33" s="21"/>
      <c r="C33" s="22"/>
      <c r="D33" s="9" t="s">
        <v>45</v>
      </c>
      <c r="E33" s="10">
        <v>0</v>
      </c>
      <c r="F33" s="11">
        <v>0</v>
      </c>
    </row>
    <row r="34" spans="1:6" x14ac:dyDescent="0.2">
      <c r="A34" s="23"/>
      <c r="B34" s="21"/>
      <c r="C34" s="22"/>
      <c r="D34" s="12"/>
      <c r="E34" s="7"/>
      <c r="F34" s="15"/>
    </row>
    <row r="35" spans="1:6" x14ac:dyDescent="0.2">
      <c r="A35" s="23"/>
      <c r="B35" s="21"/>
      <c r="C35" s="22"/>
      <c r="D35" s="8" t="s">
        <v>44</v>
      </c>
      <c r="E35" s="13">
        <f>SUM(E36:E40)</f>
        <v>87656455.909999996</v>
      </c>
      <c r="F35" s="18">
        <f>SUM(F36:F40)</f>
        <v>77688964.420000002</v>
      </c>
    </row>
    <row r="36" spans="1:6" x14ac:dyDescent="0.2">
      <c r="A36" s="23"/>
      <c r="B36" s="21"/>
      <c r="C36" s="22"/>
      <c r="D36" s="9" t="s">
        <v>46</v>
      </c>
      <c r="E36" s="10">
        <v>11061821.99</v>
      </c>
      <c r="F36" s="11">
        <v>333327.92</v>
      </c>
    </row>
    <row r="37" spans="1:6" x14ac:dyDescent="0.2">
      <c r="A37" s="23"/>
      <c r="B37" s="21"/>
      <c r="C37" s="22"/>
      <c r="D37" s="9" t="s">
        <v>14</v>
      </c>
      <c r="E37" s="10">
        <v>76594633.920000002</v>
      </c>
      <c r="F37" s="11">
        <v>77355636.5</v>
      </c>
    </row>
    <row r="38" spans="1:6" x14ac:dyDescent="0.2">
      <c r="A38" s="23"/>
      <c r="B38" s="21"/>
      <c r="C38" s="22"/>
      <c r="D38" s="9" t="s">
        <v>3</v>
      </c>
      <c r="E38" s="10">
        <v>0</v>
      </c>
      <c r="F38" s="11">
        <v>0</v>
      </c>
    </row>
    <row r="39" spans="1:6" x14ac:dyDescent="0.2">
      <c r="A39" s="23"/>
      <c r="B39" s="21"/>
      <c r="C39" s="22"/>
      <c r="D39" s="9" t="s">
        <v>4</v>
      </c>
      <c r="E39" s="10">
        <v>0</v>
      </c>
      <c r="F39" s="11">
        <v>0</v>
      </c>
    </row>
    <row r="40" spans="1:6" x14ac:dyDescent="0.2">
      <c r="A40" s="23"/>
      <c r="B40" s="21"/>
      <c r="C40" s="22"/>
      <c r="D40" s="9" t="s">
        <v>47</v>
      </c>
      <c r="E40" s="10">
        <v>0</v>
      </c>
      <c r="F40" s="11">
        <v>0</v>
      </c>
    </row>
    <row r="41" spans="1:6" x14ac:dyDescent="0.2">
      <c r="A41" s="23"/>
      <c r="B41" s="21"/>
      <c r="C41" s="22"/>
      <c r="D41" s="12"/>
      <c r="E41" s="7"/>
      <c r="F41" s="15"/>
    </row>
    <row r="42" spans="1:6" ht="22.5" x14ac:dyDescent="0.2">
      <c r="A42" s="23"/>
      <c r="B42" s="24"/>
      <c r="C42" s="22"/>
      <c r="D42" s="8" t="s">
        <v>58</v>
      </c>
      <c r="E42" s="13">
        <f>SUM(E43:E44)</f>
        <v>0</v>
      </c>
      <c r="F42" s="18">
        <f>SUM(F43:F44)</f>
        <v>0</v>
      </c>
    </row>
    <row r="43" spans="1:6" x14ac:dyDescent="0.2">
      <c r="A43" s="20"/>
      <c r="B43" s="21"/>
      <c r="C43" s="22"/>
      <c r="D43" s="9" t="s">
        <v>15</v>
      </c>
      <c r="E43" s="10">
        <v>0</v>
      </c>
      <c r="F43" s="11">
        <v>0</v>
      </c>
    </row>
    <row r="44" spans="1:6" x14ac:dyDescent="0.2">
      <c r="A44" s="20"/>
      <c r="B44" s="21"/>
      <c r="C44" s="22"/>
      <c r="D44" s="9" t="s">
        <v>16</v>
      </c>
      <c r="E44" s="10">
        <v>0</v>
      </c>
      <c r="F44" s="11">
        <v>0</v>
      </c>
    </row>
    <row r="45" spans="1:6" x14ac:dyDescent="0.2">
      <c r="A45" s="20"/>
      <c r="B45" s="21"/>
      <c r="C45" s="22"/>
      <c r="D45" s="12"/>
      <c r="E45" s="7"/>
      <c r="F45" s="15"/>
    </row>
    <row r="46" spans="1:6" x14ac:dyDescent="0.2">
      <c r="A46" s="20"/>
      <c r="B46" s="21"/>
      <c r="C46" s="22"/>
      <c r="D46" s="8" t="s">
        <v>48</v>
      </c>
      <c r="E46" s="13">
        <f>SUM(E42+E35+E30)</f>
        <v>90085308.909999996</v>
      </c>
      <c r="F46" s="18">
        <f>SUM(F42+F35+F30)</f>
        <v>78422269.420000002</v>
      </c>
    </row>
    <row r="47" spans="1:6" x14ac:dyDescent="0.2">
      <c r="A47" s="20"/>
      <c r="B47" s="21"/>
      <c r="C47" s="22"/>
      <c r="D47" s="16"/>
      <c r="E47" s="7"/>
      <c r="F47" s="15"/>
    </row>
    <row r="48" spans="1:6" x14ac:dyDescent="0.2">
      <c r="A48" s="20"/>
      <c r="B48" s="21"/>
      <c r="C48" s="22"/>
      <c r="D48" s="8" t="s">
        <v>49</v>
      </c>
      <c r="E48" s="13">
        <f>E46+E26</f>
        <v>98145449.75999999</v>
      </c>
      <c r="F48" s="13">
        <f>F46+F26</f>
        <v>86946856.710000008</v>
      </c>
    </row>
    <row r="49" spans="1:6" x14ac:dyDescent="0.2">
      <c r="A49" s="20"/>
      <c r="B49" s="21"/>
      <c r="C49" s="21"/>
      <c r="D49" s="25"/>
      <c r="E49" s="22"/>
      <c r="F49" s="22"/>
    </row>
    <row r="51" spans="1:6" ht="12.75" x14ac:dyDescent="0.2">
      <c r="A51" s="26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64" orientation="landscape" horizontalDpi="4294967295" verticalDpi="4294967295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de Windows</cp:lastModifiedBy>
  <cp:lastPrinted>2022-04-25T20:09:50Z</cp:lastPrinted>
  <dcterms:created xsi:type="dcterms:W3CDTF">2012-12-11T20:26:08Z</dcterms:created>
  <dcterms:modified xsi:type="dcterms:W3CDTF">2022-04-25T20:11:24Z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