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8_{ED4132E7-6574-4FE7-9DC2-40821F8E9A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<sst xmlns="http://schemas.openxmlformats.org/spreadsheetml/2006/main" count="27" uniqueCount="27">
  <si>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</si>
  <si>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</si>
  <si>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</si>
  <si>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</si>
  <si>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</si>
  <si>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</si>
  <si>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</si>
  <si>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</si>
  <si>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</si>
  <si>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</si>
  <si>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</si>
  <si>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</si>
  <si>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</si>
  <si>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</si>
  <si>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</si>
  <si>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</si>
  <si>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</si>
  <si>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</si>
  <si>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</si>
  <si>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</si>
  <si>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</si>
  <si>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</si>
  <si>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</si>
  <si>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</si>
  <si>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</si>
  <si>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</si>
  <si>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Santiago Maravatío, Guanajuato
Estado Analítico del Activo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</si>
</sst>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2" sqref="B3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5">
        <f>B4+B12</f>
        <v>86946856.710000008</v>
      </c>
      <c r="C3" s="5">
        <f t="shared" ref="C3:F3" si="0">C4+C12</f>
        <v>111245793.75000001</v>
      </c>
      <c r="D3" s="5">
        <f t="shared" si="0"/>
        <v>100047200.70000002</v>
      </c>
      <c r="E3" s="5">
        <f t="shared" si="0"/>
        <v>98145449.75999999</v>
      </c>
      <c r="F3" s="5">
        <f t="shared" si="0"/>
        <v>11198593.049999999</v>
      </c>
    </row>
    <row r="4" spans="1:6" x14ac:dyDescent="0.2">
      <c r="A4" s="6" t="s">
        <v>4</v>
      </c>
      <c r="B4" s="5">
        <f>SUM(B5:B11)</f>
        <v>24557587.66</v>
      </c>
      <c r="C4" s="5">
        <f>SUM(C5:C11)</f>
        <v>102349376.02000001</v>
      </c>
      <c r="D4" s="5">
        <f>SUM(D5:D11)</f>
        <v>98388301.720000014</v>
      </c>
      <c r="E4" s="5">
        <f>SUM(E5:E11)</f>
        <v>28518661.959999997</v>
      </c>
      <c r="F4" s="5">
        <f>SUM(F5:F11)</f>
        <v>3961074.2999999966</v>
      </c>
    </row>
    <row r="5" spans="1:6" x14ac:dyDescent="0.2">
      <c r="A5" s="7" t="s">
        <v>5</v>
      </c>
      <c r="B5" s="8">
        <v>10407354.800000001</v>
      </c>
      <c r="C5" s="8">
        <v>75983440.260000005</v>
      </c>
      <c r="D5" s="8">
        <v>69123602.730000004</v>
      </c>
      <c r="E5" s="8">
        <f>B5+C5-D5</f>
        <v>17267192.329999998</v>
      </c>
      <c r="F5" s="8">
        <f t="shared" ref="F5:F11" si="1">E5-B5</f>
        <v>6859837.5299999975</v>
      </c>
    </row>
    <row r="6" spans="1:6" x14ac:dyDescent="0.2">
      <c r="A6" s="7" t="s">
        <v>6</v>
      </c>
      <c r="B6" s="8">
        <v>10006459.130000001</v>
      </c>
      <c r="C6" s="8">
        <v>24482950.09</v>
      </c>
      <c r="D6" s="8">
        <v>24450422.699999999</v>
      </c>
      <c r="E6" s="8">
        <f t="shared" ref="E6:E11" si="2">B6+C6-D6</f>
        <v>10038986.52</v>
      </c>
      <c r="F6" s="8">
        <f t="shared" si="1"/>
        <v>32527.389999998733</v>
      </c>
    </row>
    <row r="7" spans="1:6" x14ac:dyDescent="0.2">
      <c r="A7" s="7" t="s">
        <v>7</v>
      </c>
      <c r="B7" s="8">
        <v>4143773.73</v>
      </c>
      <c r="C7" s="8">
        <v>1882985.67</v>
      </c>
      <c r="D7" s="8">
        <v>4814276.29</v>
      </c>
      <c r="E7" s="8">
        <f t="shared" si="2"/>
        <v>1212483.1100000003</v>
      </c>
      <c r="F7" s="8">
        <f t="shared" si="1"/>
        <v>-2931290.6199999996</v>
      </c>
    </row>
    <row r="8" spans="1:6" x14ac:dyDescent="0.2">
      <c r="A8" s="7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7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7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7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6" t="s">
        <v>10</v>
      </c>
      <c r="B12" s="5">
        <f>SUM(B13:B21)</f>
        <v>62389269.050000004</v>
      </c>
      <c r="C12" s="5">
        <f>SUM(C13:C21)</f>
        <v>8896417.7300000004</v>
      </c>
      <c r="D12" s="5">
        <f>SUM(D13:D21)</f>
        <v>1658898.98</v>
      </c>
      <c r="E12" s="5">
        <f>SUM(E13:E21)</f>
        <v>69626787.799999997</v>
      </c>
      <c r="F12" s="5">
        <f>SUM(F13:F21)</f>
        <v>7237518.7500000019</v>
      </c>
    </row>
    <row r="13" spans="1:6" x14ac:dyDescent="0.2">
      <c r="A13" s="7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7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7" t="s">
        <v>13</v>
      </c>
      <c r="B15" s="9">
        <v>60076295.009999998</v>
      </c>
      <c r="C15" s="9">
        <v>7159364.5099999998</v>
      </c>
      <c r="D15" s="9">
        <v>1647899.98</v>
      </c>
      <c r="E15" s="9">
        <f t="shared" si="4"/>
        <v>65587759.539999999</v>
      </c>
      <c r="F15" s="9">
        <f t="shared" si="3"/>
        <v>5511464.5300000012</v>
      </c>
    </row>
    <row r="16" spans="1:6" x14ac:dyDescent="0.2">
      <c r="A16" s="7" t="s">
        <v>14</v>
      </c>
      <c r="B16" s="8">
        <v>10206637.939999999</v>
      </c>
      <c r="C16" s="8">
        <v>1737053.22</v>
      </c>
      <c r="D16" s="8">
        <v>10999</v>
      </c>
      <c r="E16" s="8">
        <f t="shared" si="4"/>
        <v>11932692.16</v>
      </c>
      <c r="F16" s="8">
        <f t="shared" si="3"/>
        <v>1726054.2200000007</v>
      </c>
    </row>
    <row r="17" spans="1:6" x14ac:dyDescent="0.2">
      <c r="A17" s="7" t="s">
        <v>15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6" x14ac:dyDescent="0.2">
      <c r="A18" s="7" t="s">
        <v>16</v>
      </c>
      <c r="B18" s="8">
        <v>-9153042</v>
      </c>
      <c r="C18" s="8">
        <v>0</v>
      </c>
      <c r="D18" s="8">
        <v>0</v>
      </c>
      <c r="E18" s="8">
        <f t="shared" si="4"/>
        <v>-9153042</v>
      </c>
      <c r="F18" s="8">
        <f t="shared" si="3"/>
        <v>0</v>
      </c>
    </row>
    <row r="19" spans="1:6" x14ac:dyDescent="0.2">
      <c r="A19" s="7" t="s">
        <v>17</v>
      </c>
      <c r="B19" s="8">
        <v>945714.1</v>
      </c>
      <c r="C19" s="8">
        <v>0</v>
      </c>
      <c r="D19" s="8">
        <v>0</v>
      </c>
      <c r="E19" s="8">
        <f t="shared" si="4"/>
        <v>945714.1</v>
      </c>
      <c r="F19" s="8">
        <f t="shared" si="3"/>
        <v>0</v>
      </c>
    </row>
    <row r="20" spans="1:6" x14ac:dyDescent="0.2">
      <c r="A20" s="7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7" t="s">
        <v>19</v>
      </c>
      <c r="B21" s="8">
        <v>313664</v>
      </c>
      <c r="C21" s="8">
        <v>0</v>
      </c>
      <c r="D21" s="8">
        <v>0</v>
      </c>
      <c r="E21" s="8">
        <f t="shared" si="4"/>
        <v>313664</v>
      </c>
      <c r="F21" s="8">
        <f t="shared" si="3"/>
        <v>0</v>
      </c>
    </row>
    <row r="23" spans="1:6" ht="12.75" x14ac:dyDescent="0.2">
      <c r="A23" s="10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2022-04-25T15:01:51Z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