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2DO TRIMESTRE 2022\"/>
    </mc:Choice>
  </mc:AlternateContent>
  <xr:revisionPtr revIDLastSave="0" documentId="8_{5FFE9859-CD45-4C6E-9954-899D5A686F4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s="1"/>
  <c r="D4" i="1" l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<sst xmlns="http://schemas.openxmlformats.org/spreadsheetml/2006/main" count="27" uniqueCount="27">
  <si>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</si>
  <si>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</si>
  <si>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</si>
  <si>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</si>
  <si>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</si>
  <si>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</si>
  <si>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</si>
  <si>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</si>
  <si>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</si>
  <si>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</si>
  <si>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</si>
  <si>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</si>
  <si>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</si>
  <si>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</si>
  <si>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</si>
  <si>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</si>
  <si>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</si>
  <si>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</si>
  <si>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</si>
  <si>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</si>
  <si>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</si>
  <si>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</si>
  <si>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</si>
  <si>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</si>
  <si>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</si>
  <si>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</si>
  <si>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Santiago Maravatío, Guanajuato
Estado Analítico del Activo
Del 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</si>
</sst>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86946856.710000008</v>
      </c>
      <c r="D4" s="13">
        <f>SUM(D6+D15)</f>
        <v>211545291.41</v>
      </c>
      <c r="E4" s="13">
        <f>SUM(E6+E15)</f>
        <v>194189219.12</v>
      </c>
      <c r="F4" s="13">
        <f>SUM(F6+F15)</f>
        <v>104302929</v>
      </c>
      <c r="G4" s="13">
        <f>SUM(G6+G15)</f>
        <v>17356072.290000003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24557587.66</v>
      </c>
      <c r="D6" s="13">
        <f>SUM(D7:D13)</f>
        <v>201751251.07999998</v>
      </c>
      <c r="E6" s="13">
        <f>SUM(E7:E13)</f>
        <v>192507826.88</v>
      </c>
      <c r="F6" s="13">
        <f>SUM(F7:F13)</f>
        <v>33801011.860000014</v>
      </c>
      <c r="G6" s="18">
        <f>SUM(G7:G13)</f>
        <v>9243424.2000000123</v>
      </c>
    </row>
    <row r="7" spans="1:7" x14ac:dyDescent="0.2">
      <c r="A7" s="3">
        <v>1110</v>
      </c>
      <c r="B7" s="7" t="s">
        <v>9</v>
      </c>
      <c r="C7" s="18">
        <v>10407354.800000001</v>
      </c>
      <c r="D7" s="18">
        <v>150356621.41999999</v>
      </c>
      <c r="E7" s="18">
        <v>138244426.66999999</v>
      </c>
      <c r="F7" s="18">
        <f>C7+D7-E7</f>
        <v>22519549.550000012</v>
      </c>
      <c r="G7" s="18">
        <f t="shared" ref="G7:G13" si="0">F7-C7</f>
        <v>12112194.750000011</v>
      </c>
    </row>
    <row r="8" spans="1:7" x14ac:dyDescent="0.2">
      <c r="A8" s="3">
        <v>1120</v>
      </c>
      <c r="B8" s="7" t="s">
        <v>10</v>
      </c>
      <c r="C8" s="18">
        <v>10006459.130000001</v>
      </c>
      <c r="D8" s="18">
        <v>48964311.710000001</v>
      </c>
      <c r="E8" s="18">
        <v>48925625.100000001</v>
      </c>
      <c r="F8" s="18">
        <f t="shared" ref="F8:F13" si="1">C8+D8-E8</f>
        <v>10045145.740000002</v>
      </c>
      <c r="G8" s="18">
        <f t="shared" si="0"/>
        <v>38686.610000001267</v>
      </c>
    </row>
    <row r="9" spans="1:7" x14ac:dyDescent="0.2">
      <c r="A9" s="3">
        <v>1130</v>
      </c>
      <c r="B9" s="7" t="s">
        <v>11</v>
      </c>
      <c r="C9" s="18">
        <v>4143773.73</v>
      </c>
      <c r="D9" s="18">
        <v>2430317.9500000002</v>
      </c>
      <c r="E9" s="18">
        <v>5337775.1100000003</v>
      </c>
      <c r="F9" s="18">
        <f t="shared" si="1"/>
        <v>1236316.5699999994</v>
      </c>
      <c r="G9" s="18">
        <f t="shared" si="0"/>
        <v>-2907457.1600000006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62389269.050000004</v>
      </c>
      <c r="D15" s="13">
        <f>SUM(D16:D24)</f>
        <v>9794040.3300000001</v>
      </c>
      <c r="E15" s="13">
        <f>SUM(E16:E24)</f>
        <v>1681392.24</v>
      </c>
      <c r="F15" s="13">
        <f>SUM(F16:F24)</f>
        <v>70501917.139999986</v>
      </c>
      <c r="G15" s="13">
        <f>SUM(G16:G24)</f>
        <v>8112648.0899999905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60076295.009999998</v>
      </c>
      <c r="D18" s="19">
        <v>7204351.0300000003</v>
      </c>
      <c r="E18" s="19">
        <v>1670393.24</v>
      </c>
      <c r="F18" s="19">
        <f t="shared" si="3"/>
        <v>65610252.79999999</v>
      </c>
      <c r="G18" s="19">
        <f t="shared" si="2"/>
        <v>5533957.7899999917</v>
      </c>
    </row>
    <row r="19" spans="1:7" x14ac:dyDescent="0.2">
      <c r="A19" s="3">
        <v>1240</v>
      </c>
      <c r="B19" s="7" t="s">
        <v>18</v>
      </c>
      <c r="C19" s="18">
        <v>10206637.939999999</v>
      </c>
      <c r="D19" s="18">
        <v>2589689.2999999998</v>
      </c>
      <c r="E19" s="18">
        <v>10999</v>
      </c>
      <c r="F19" s="18">
        <f t="shared" si="3"/>
        <v>12785328.239999998</v>
      </c>
      <c r="G19" s="18">
        <f t="shared" si="2"/>
        <v>2578690.2999999989</v>
      </c>
    </row>
    <row r="20" spans="1:7" x14ac:dyDescent="0.2">
      <c r="A20" s="3">
        <v>1250</v>
      </c>
      <c r="B20" s="7" t="s">
        <v>19</v>
      </c>
      <c r="C20" s="18">
        <v>0</v>
      </c>
      <c r="D20" s="18">
        <v>0</v>
      </c>
      <c r="E20" s="18">
        <v>0</v>
      </c>
      <c r="F20" s="18">
        <f t="shared" si="3"/>
        <v>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-9153042</v>
      </c>
      <c r="D21" s="18">
        <v>0</v>
      </c>
      <c r="E21" s="18">
        <v>0</v>
      </c>
      <c r="F21" s="18">
        <f t="shared" si="3"/>
        <v>-9153042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945714.1</v>
      </c>
      <c r="D22" s="18">
        <v>0</v>
      </c>
      <c r="E22" s="18">
        <v>0</v>
      </c>
      <c r="F22" s="18">
        <f t="shared" si="3"/>
        <v>945714.1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313664</v>
      </c>
      <c r="D24" s="18">
        <v>0</v>
      </c>
      <c r="E24" s="18">
        <v>0</v>
      </c>
      <c r="F24" s="18">
        <f t="shared" si="3"/>
        <v>313664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2022-07-21T18:55:46Z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