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2\PRESUPUESTAL 2202\"/>
    </mc:Choice>
  </mc:AlternateContent>
  <xr:revisionPtr revIDLastSave="0" documentId="8_{4C1F94E4-854F-490D-B243-0B44FF183DA3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4" l="1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75" i="4"/>
  <c r="F75" i="4"/>
  <c r="D75" i="4"/>
  <c r="E73" i="4"/>
  <c r="H73" i="4" s="1"/>
  <c r="E71" i="4"/>
  <c r="H71" i="4" s="1"/>
  <c r="E69" i="4"/>
  <c r="H69" i="4" s="1"/>
  <c r="E67" i="4"/>
  <c r="H67" i="4" s="1"/>
  <c r="E65" i="4"/>
  <c r="H65" i="4" s="1"/>
  <c r="E63" i="4"/>
  <c r="H63" i="4" s="1"/>
  <c r="E61" i="4"/>
  <c r="H61" i="4" s="1"/>
  <c r="C75" i="4"/>
  <c r="G53" i="4"/>
  <c r="F53" i="4"/>
  <c r="E51" i="4"/>
  <c r="H51" i="4" s="1"/>
  <c r="E50" i="4"/>
  <c r="H50" i="4" s="1"/>
  <c r="E49" i="4"/>
  <c r="H49" i="4" s="1"/>
  <c r="E48" i="4"/>
  <c r="H48" i="4" s="1"/>
  <c r="D53" i="4"/>
  <c r="C53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9" i="4"/>
  <c r="F39" i="4"/>
  <c r="D39" i="4"/>
  <c r="C39" i="4"/>
  <c r="H53" i="4" l="1"/>
  <c r="H75" i="4"/>
  <c r="E53" i="4"/>
  <c r="E75" i="4"/>
  <c r="H39" i="4"/>
  <c r="E39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4" i="6"/>
  <c r="H70" i="6"/>
  <c r="H66" i="6"/>
  <c r="H62" i="6"/>
  <c r="H58" i="6"/>
  <c r="H50" i="6"/>
  <c r="H46" i="6"/>
  <c r="H42" i="6"/>
  <c r="H38" i="6"/>
  <c r="H34" i="6"/>
  <c r="H11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C42" i="5" l="1"/>
  <c r="E16" i="8"/>
  <c r="E57" i="6"/>
  <c r="H57" i="6" s="1"/>
  <c r="E53" i="6"/>
  <c r="H53" i="6" s="1"/>
  <c r="E43" i="6"/>
  <c r="H43" i="6" s="1"/>
  <c r="E33" i="6"/>
  <c r="H33" i="6" s="1"/>
  <c r="E23" i="6"/>
  <c r="H23" i="6" s="1"/>
  <c r="E13" i="6"/>
  <c r="H13" i="6" s="1"/>
  <c r="F77" i="6"/>
  <c r="H25" i="5"/>
  <c r="H16" i="5"/>
  <c r="G77" i="6"/>
  <c r="E36" i="5"/>
  <c r="H38" i="5"/>
  <c r="H36" i="5" s="1"/>
  <c r="H6" i="8"/>
  <c r="H16" i="8" s="1"/>
  <c r="E6" i="5"/>
  <c r="H13" i="5"/>
  <c r="H6" i="5" s="1"/>
  <c r="C77" i="6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<sst xmlns="http://schemas.openxmlformats.org/spreadsheetml/2006/main" count="222" uniqueCount="164">
  <si>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</si>
  <si>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</si>
  <si>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</si>
  <si>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</si>
  <si>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</si>
  <si>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</si>
  <si>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</si>
  <si>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</si>
  <si>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</si>
  <si>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</si>
  <si>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</si>
  <si>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</si>
  <si>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</si>
  <si>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</si>
  <si>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</si>
  <si>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</si>
  <si>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</si>
  <si>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</si>
  <si>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</si>
  <si>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</si>
  <si>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</si>
  <si>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</si>
  <si>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</si>
  <si>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</si>
  <si>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</si>
  <si>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</si>
  <si>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</si>
  <si>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</si>
  <si>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</si>
  <si>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</si>
  <si>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</si>
  <si>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</si>
  <si>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</si>
  <si>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</si>
  <si>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</si>
  <si>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</si>
  <si>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</si>
  <si>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</si>
  <si>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</si>
  <si>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</si>
  <si>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</si>
  <si>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</si>
  <si>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</si>
  <si>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</si>
  <si>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</si>
  <si>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</si>
  <si>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</si>
  <si>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</si>
  <si>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</si>
  <si>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</si>
  <si>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</si>
  <si>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</si>
  <si>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</si>
  <si>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</si>
  <si>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</si>
  <si>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</si>
  <si>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</si>
  <si>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</si>
  <si>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</si>
  <si>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</si>
  <si>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</si>
  <si>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</si>
  <si>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</si>
  <si>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</si>
  <si>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</si>
  <si>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</si>
  <si>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</si>
  <si>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</si>
  <si>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</si>
  <si>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</si>
  <si>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</si>
  <si>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</si>
  <si>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</si>
  <si>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</si>
  <si>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</si>
  <si>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</si>
  <si>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</si>
  <si>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</si>
  <si>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</si>
  <si>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</si>
  <si>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</si>
  <si>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</si>
  <si>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</si>
  <si>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</si>
  <si>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</si>
  <si>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</si>
  <si>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</si>
  <si>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</si>
  <si>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</si>
  <si>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</si>
  <si>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</si>
  <si>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</si>
  <si>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</si>
  <si>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</si>
  <si>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</si>
  <si>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</si>
  <si>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</si>
  <si>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</si>
  <si>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</si>
  <si>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</si>
  <si>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</si>
  <si>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</si>
  <si>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</si>
  <si>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</si>
  <si>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</si>
  <si>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</si>
  <si>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</si>
  <si>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</si>
  <si>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</si>
  <si>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</si>
  <si>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</si>
  <si>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</si>
  <si>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</si>
  <si>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</si>
  <si>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</si>
  <si>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</si>
  <si>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</si>
  <si>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</si>
  <si>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</si>
  <si>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</si>
  <si>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</si>
  <si>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</si>
  <si>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</si>
  <si>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</si>
  <si>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</si>
  <si>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</si>
  <si>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</si>
  <si>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</si>
  <si>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Santiago Maravatío, Guanajuato
Estado Analítico del Ejercicio del Presupuesto de Egresos
Clasificación por Objeto del Gasto(Capítulo y Concepto)
Del 1 de Enero AL 30 DE JUNIO DEL 2022</t>
  </si>
  <si>
    <t>Municipio de Santiago Maravatío, Guanajuato
Estado Analítico del Ejercicio del Presupuesto de Egresos
Clasificación Ecónomica (Por Tipo de Gasto)
Del 1 de Enero AL 30 DE JUNIO DEL 2022</t>
  </si>
  <si>
    <t>H. AYUNTAMIENTO</t>
  </si>
  <si>
    <t>PRESIDENCIA MUNICIPAL</t>
  </si>
  <si>
    <t>SECRETARIA</t>
  </si>
  <si>
    <t>TESORERIA</t>
  </si>
  <si>
    <t>CONTRALORÍA MUNICIPAL</t>
  </si>
  <si>
    <t>DELEGACIONES</t>
  </si>
  <si>
    <t>OBRAS PUBLICAS</t>
  </si>
  <si>
    <t>DESARROLLO SOCIAL</t>
  </si>
  <si>
    <t>DESARROLLO RURAL</t>
  </si>
  <si>
    <t>EDUCACION</t>
  </si>
  <si>
    <t>DEPORTES Y ATENCIÓN A LA JUVENTUD</t>
  </si>
  <si>
    <t>ACCESO A LA INFORMACIÓN</t>
  </si>
  <si>
    <t>SERVICIOS MUNICIPALES</t>
  </si>
  <si>
    <t>LIMPIA</t>
  </si>
  <si>
    <t>PARQUES Y JARDINES</t>
  </si>
  <si>
    <t>RASTRO</t>
  </si>
  <si>
    <t>PANTEON</t>
  </si>
  <si>
    <t>ALUMBRADO PUBLICO</t>
  </si>
  <si>
    <t>JUBILADOS</t>
  </si>
  <si>
    <t>SEG PUBLICA, TRANSITO, TRANSP Y PC.</t>
  </si>
  <si>
    <t>FONDO DE FORTALECIMIENTO MUNICIPAL</t>
  </si>
  <si>
    <t>IMPUESTO INMOBILIARIO Y CATASTRO</t>
  </si>
  <si>
    <t>RECURSOS HUMANOS Y EVENTOS ESPECIALES</t>
  </si>
  <si>
    <t>DESARROLLO ECONOMICO</t>
  </si>
  <si>
    <t>ATENCIÓN A LA MUJER</t>
  </si>
  <si>
    <t>ATENCIÓN A LA JUVENTUD</t>
  </si>
  <si>
    <t>DIRECCIÓN MIGRANTE</t>
  </si>
  <si>
    <t>DIRECCIÓN DE PLANEACIÓN</t>
  </si>
  <si>
    <t>DIF MUNICIPAL</t>
  </si>
  <si>
    <t>CASA DE LA CULTURA</t>
  </si>
  <si>
    <t>Municipio de Santiago Maravatío, Guanajuato
Estado Analítico del Ejercicio del Presupuesto de Egresos
Clasificación Administrativa
Del 1 de Enero AL 30 DE JUNIO DEL 2022</t>
  </si>
  <si>
    <t>Gobierno (Federal/Estatal/Municipal) de Municipio de Santiago Maravatío, Guanajuato
Estado Analítico del Ejercicio del Presupuesto de Egresos
Clasificación Administrativa
Del 1 de Enero AL 30 DE JUNIO DEL 2022</t>
  </si>
  <si>
    <t>Sector Paraestatal del Gobierno (Federal/Estatal/Municipal) de Municipio de Santiago Maravatío, Guanajuato
Estado Analítico del Ejercicio del Presupuesto de Egresos
Clasificación Administrativa
Del 1 de Enero AL 30 DE JUNIO DEL 2022</t>
  </si>
  <si>
    <t>Municipio de Santiago Maravatío, Guanajuato
Estado Análitico del Ejercicio del Presupuesto de Egresos
Clasificación Funcional (Finalidad y Función)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</si>
</sst>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sqref="A1:XFD1048576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32695033.399999999</v>
      </c>
      <c r="D5" s="14">
        <f>SUM(D6:D12)</f>
        <v>4645968.92</v>
      </c>
      <c r="E5" s="14">
        <f>C5+D5</f>
        <v>37341002.32</v>
      </c>
      <c r="F5" s="14">
        <f>SUM(F6:F12)</f>
        <v>13981102.419999998</v>
      </c>
      <c r="G5" s="14">
        <f>SUM(G6:G12)</f>
        <v>13981102.419999998</v>
      </c>
      <c r="H5" s="14">
        <f>E5-F5</f>
        <v>23359899.900000002</v>
      </c>
    </row>
    <row r="6" spans="1:8" x14ac:dyDescent="0.2">
      <c r="A6" s="49">
        <v>1100</v>
      </c>
      <c r="B6" s="11" t="s">
        <v>70</v>
      </c>
      <c r="C6" s="15">
        <v>26262987.199999999</v>
      </c>
      <c r="D6" s="15">
        <v>299750.8</v>
      </c>
      <c r="E6" s="15">
        <f t="shared" ref="E6:E69" si="0">C6+D6</f>
        <v>26562738</v>
      </c>
      <c r="F6" s="15">
        <v>12251374.66</v>
      </c>
      <c r="G6" s="15">
        <v>12251374.66</v>
      </c>
      <c r="H6" s="15">
        <f t="shared" ref="H6:H69" si="1">E6-F6</f>
        <v>14311363.34</v>
      </c>
    </row>
    <row r="7" spans="1:8" x14ac:dyDescent="0.2">
      <c r="A7" s="49">
        <v>1200</v>
      </c>
      <c r="B7" s="11" t="s">
        <v>71</v>
      </c>
      <c r="C7" s="15">
        <v>830000</v>
      </c>
      <c r="D7" s="15">
        <v>644000</v>
      </c>
      <c r="E7" s="15">
        <f t="shared" si="0"/>
        <v>1474000</v>
      </c>
      <c r="F7" s="15">
        <v>691361.03</v>
      </c>
      <c r="G7" s="15">
        <v>691361.03</v>
      </c>
      <c r="H7" s="15">
        <f t="shared" si="1"/>
        <v>782638.97</v>
      </c>
    </row>
    <row r="8" spans="1:8" x14ac:dyDescent="0.2">
      <c r="A8" s="49">
        <v>1300</v>
      </c>
      <c r="B8" s="11" t="s">
        <v>72</v>
      </c>
      <c r="C8" s="15">
        <v>3667841.52</v>
      </c>
      <c r="D8" s="15">
        <v>306743.12</v>
      </c>
      <c r="E8" s="15">
        <f t="shared" si="0"/>
        <v>3974584.64</v>
      </c>
      <c r="F8" s="15">
        <v>194206.28</v>
      </c>
      <c r="G8" s="15">
        <v>194206.28</v>
      </c>
      <c r="H8" s="15">
        <f t="shared" si="1"/>
        <v>3780378.3600000003</v>
      </c>
    </row>
    <row r="9" spans="1:8" x14ac:dyDescent="0.2">
      <c r="A9" s="49">
        <v>1400</v>
      </c>
      <c r="B9" s="11" t="s">
        <v>35</v>
      </c>
      <c r="C9" s="15">
        <v>150000</v>
      </c>
      <c r="D9" s="15">
        <v>0</v>
      </c>
      <c r="E9" s="15">
        <f t="shared" si="0"/>
        <v>150000</v>
      </c>
      <c r="F9" s="15">
        <v>0</v>
      </c>
      <c r="G9" s="15">
        <v>0</v>
      </c>
      <c r="H9" s="15">
        <f t="shared" si="1"/>
        <v>150000</v>
      </c>
    </row>
    <row r="10" spans="1:8" x14ac:dyDescent="0.2">
      <c r="A10" s="49">
        <v>1500</v>
      </c>
      <c r="B10" s="11" t="s">
        <v>73</v>
      </c>
      <c r="C10" s="15">
        <v>1784204.68</v>
      </c>
      <c r="D10" s="15">
        <v>3395475</v>
      </c>
      <c r="E10" s="15">
        <f t="shared" si="0"/>
        <v>5179679.68</v>
      </c>
      <c r="F10" s="15">
        <v>844160.45</v>
      </c>
      <c r="G10" s="15">
        <v>844160.45</v>
      </c>
      <c r="H10" s="15">
        <f t="shared" si="1"/>
        <v>4335519.2299999995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7185668.7999999998</v>
      </c>
      <c r="D13" s="15">
        <f>SUM(D14:D22)</f>
        <v>-715349.08</v>
      </c>
      <c r="E13" s="15">
        <f t="shared" si="0"/>
        <v>6470319.7199999997</v>
      </c>
      <c r="F13" s="15">
        <f>SUM(F14:F22)</f>
        <v>2514791.54</v>
      </c>
      <c r="G13" s="15">
        <f>SUM(G14:G22)</f>
        <v>2385110.41</v>
      </c>
      <c r="H13" s="15">
        <f t="shared" si="1"/>
        <v>3955528.1799999997</v>
      </c>
    </row>
    <row r="14" spans="1:8" x14ac:dyDescent="0.2">
      <c r="A14" s="49">
        <v>2100</v>
      </c>
      <c r="B14" s="11" t="s">
        <v>75</v>
      </c>
      <c r="C14" s="15">
        <v>711444.8</v>
      </c>
      <c r="D14" s="15">
        <v>36260</v>
      </c>
      <c r="E14" s="15">
        <f t="shared" si="0"/>
        <v>747704.8</v>
      </c>
      <c r="F14" s="15">
        <v>347776.78</v>
      </c>
      <c r="G14" s="15">
        <v>347776.78</v>
      </c>
      <c r="H14" s="15">
        <f t="shared" si="1"/>
        <v>399928.02</v>
      </c>
    </row>
    <row r="15" spans="1:8" x14ac:dyDescent="0.2">
      <c r="A15" s="49">
        <v>2200</v>
      </c>
      <c r="B15" s="11" t="s">
        <v>76</v>
      </c>
      <c r="C15" s="15">
        <v>248500</v>
      </c>
      <c r="D15" s="15">
        <v>19000</v>
      </c>
      <c r="E15" s="15">
        <f t="shared" si="0"/>
        <v>267500</v>
      </c>
      <c r="F15" s="15">
        <v>156974.24</v>
      </c>
      <c r="G15" s="15">
        <v>156974.24</v>
      </c>
      <c r="H15" s="15">
        <f t="shared" si="1"/>
        <v>110525.76000000001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1115024</v>
      </c>
      <c r="D17" s="15">
        <v>236675.76</v>
      </c>
      <c r="E17" s="15">
        <f t="shared" si="0"/>
        <v>1351699.76</v>
      </c>
      <c r="F17" s="15">
        <v>290595.09000000003</v>
      </c>
      <c r="G17" s="15">
        <v>290595.09000000003</v>
      </c>
      <c r="H17" s="15">
        <f t="shared" si="1"/>
        <v>1061104.67</v>
      </c>
    </row>
    <row r="18" spans="1:8" x14ac:dyDescent="0.2">
      <c r="A18" s="49">
        <v>2500</v>
      </c>
      <c r="B18" s="11" t="s">
        <v>79</v>
      </c>
      <c r="C18" s="15">
        <v>494000</v>
      </c>
      <c r="D18" s="15">
        <v>0</v>
      </c>
      <c r="E18" s="15">
        <f t="shared" si="0"/>
        <v>494000</v>
      </c>
      <c r="F18" s="15">
        <v>107758.02</v>
      </c>
      <c r="G18" s="15">
        <v>107758.02</v>
      </c>
      <c r="H18" s="15">
        <f t="shared" si="1"/>
        <v>386241.98</v>
      </c>
    </row>
    <row r="19" spans="1:8" x14ac:dyDescent="0.2">
      <c r="A19" s="49">
        <v>2600</v>
      </c>
      <c r="B19" s="11" t="s">
        <v>80</v>
      </c>
      <c r="C19" s="15">
        <v>3776700</v>
      </c>
      <c r="D19" s="15">
        <v>-1031284.84</v>
      </c>
      <c r="E19" s="15">
        <f t="shared" si="0"/>
        <v>2745415.16</v>
      </c>
      <c r="F19" s="15">
        <v>1272960.8899999999</v>
      </c>
      <c r="G19" s="15">
        <v>1143279.76</v>
      </c>
      <c r="H19" s="15">
        <f t="shared" si="1"/>
        <v>1472454.2700000003</v>
      </c>
    </row>
    <row r="20" spans="1:8" x14ac:dyDescent="0.2">
      <c r="A20" s="49">
        <v>2700</v>
      </c>
      <c r="B20" s="11" t="s">
        <v>81</v>
      </c>
      <c r="C20" s="15">
        <v>233400</v>
      </c>
      <c r="D20" s="15">
        <v>0</v>
      </c>
      <c r="E20" s="15">
        <f t="shared" si="0"/>
        <v>233400</v>
      </c>
      <c r="F20" s="15">
        <v>21497.279999999999</v>
      </c>
      <c r="G20" s="15">
        <v>21497.279999999999</v>
      </c>
      <c r="H20" s="15">
        <f t="shared" si="1"/>
        <v>211902.72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606600</v>
      </c>
      <c r="D22" s="15">
        <v>24000</v>
      </c>
      <c r="E22" s="15">
        <f t="shared" si="0"/>
        <v>630600</v>
      </c>
      <c r="F22" s="15">
        <v>317229.24</v>
      </c>
      <c r="G22" s="15">
        <v>317229.24</v>
      </c>
      <c r="H22" s="15">
        <f t="shared" si="1"/>
        <v>313370.76</v>
      </c>
    </row>
    <row r="23" spans="1:8" x14ac:dyDescent="0.2">
      <c r="A23" s="48" t="s">
        <v>63</v>
      </c>
      <c r="B23" s="7"/>
      <c r="C23" s="15">
        <f>SUM(C24:C32)</f>
        <v>10500944.76</v>
      </c>
      <c r="D23" s="15">
        <f>SUM(D24:D32)</f>
        <v>5546904.6100000003</v>
      </c>
      <c r="E23" s="15">
        <f t="shared" si="0"/>
        <v>16047849.370000001</v>
      </c>
      <c r="F23" s="15">
        <f>SUM(F24:F32)</f>
        <v>6935096.0700000003</v>
      </c>
      <c r="G23" s="15">
        <f>SUM(G24:G32)</f>
        <v>6935096.0700000003</v>
      </c>
      <c r="H23" s="15">
        <f t="shared" si="1"/>
        <v>9112753.3000000007</v>
      </c>
    </row>
    <row r="24" spans="1:8" x14ac:dyDescent="0.2">
      <c r="A24" s="49">
        <v>3100</v>
      </c>
      <c r="B24" s="11" t="s">
        <v>84</v>
      </c>
      <c r="C24" s="15">
        <v>4921481</v>
      </c>
      <c r="D24" s="15">
        <v>-5099.82</v>
      </c>
      <c r="E24" s="15">
        <f t="shared" si="0"/>
        <v>4916381.18</v>
      </c>
      <c r="F24" s="15">
        <v>2296604.92</v>
      </c>
      <c r="G24" s="15">
        <v>2296604.92</v>
      </c>
      <c r="H24" s="15">
        <f t="shared" si="1"/>
        <v>2619776.2599999998</v>
      </c>
    </row>
    <row r="25" spans="1:8" x14ac:dyDescent="0.2">
      <c r="A25" s="49">
        <v>3200</v>
      </c>
      <c r="B25" s="11" t="s">
        <v>85</v>
      </c>
      <c r="C25" s="15">
        <v>225850</v>
      </c>
      <c r="D25" s="15">
        <v>165358.39999999999</v>
      </c>
      <c r="E25" s="15">
        <f t="shared" si="0"/>
        <v>391208.4</v>
      </c>
      <c r="F25" s="15">
        <v>182942.49</v>
      </c>
      <c r="G25" s="15">
        <v>182942.49</v>
      </c>
      <c r="H25" s="15">
        <f t="shared" si="1"/>
        <v>208265.91000000003</v>
      </c>
    </row>
    <row r="26" spans="1:8" x14ac:dyDescent="0.2">
      <c r="A26" s="49">
        <v>3300</v>
      </c>
      <c r="B26" s="11" t="s">
        <v>86</v>
      </c>
      <c r="C26" s="15">
        <v>755839.07</v>
      </c>
      <c r="D26" s="15">
        <v>997288.14</v>
      </c>
      <c r="E26" s="15">
        <f t="shared" si="0"/>
        <v>1753127.21</v>
      </c>
      <c r="F26" s="15">
        <v>681598.07</v>
      </c>
      <c r="G26" s="15">
        <v>681598.07</v>
      </c>
      <c r="H26" s="15">
        <f t="shared" si="1"/>
        <v>1071529.1400000001</v>
      </c>
    </row>
    <row r="27" spans="1:8" x14ac:dyDescent="0.2">
      <c r="A27" s="49">
        <v>3400</v>
      </c>
      <c r="B27" s="11" t="s">
        <v>87</v>
      </c>
      <c r="C27" s="15">
        <v>321400</v>
      </c>
      <c r="D27" s="15">
        <v>0</v>
      </c>
      <c r="E27" s="15">
        <f t="shared" si="0"/>
        <v>321400</v>
      </c>
      <c r="F27" s="15">
        <v>35492.519999999997</v>
      </c>
      <c r="G27" s="15">
        <v>35492.519999999997</v>
      </c>
      <c r="H27" s="15">
        <f t="shared" si="1"/>
        <v>285907.48</v>
      </c>
    </row>
    <row r="28" spans="1:8" x14ac:dyDescent="0.2">
      <c r="A28" s="49">
        <v>3500</v>
      </c>
      <c r="B28" s="11" t="s">
        <v>88</v>
      </c>
      <c r="C28" s="15">
        <v>438800</v>
      </c>
      <c r="D28" s="15">
        <v>306000</v>
      </c>
      <c r="E28" s="15">
        <f t="shared" si="0"/>
        <v>744800</v>
      </c>
      <c r="F28" s="15">
        <v>431517.85</v>
      </c>
      <c r="G28" s="15">
        <v>431517.85</v>
      </c>
      <c r="H28" s="15">
        <f t="shared" si="1"/>
        <v>313282.15000000002</v>
      </c>
    </row>
    <row r="29" spans="1:8" x14ac:dyDescent="0.2">
      <c r="A29" s="49">
        <v>3600</v>
      </c>
      <c r="B29" s="11" t="s">
        <v>89</v>
      </c>
      <c r="C29" s="15">
        <v>210000</v>
      </c>
      <c r="D29" s="15">
        <v>0</v>
      </c>
      <c r="E29" s="15">
        <f t="shared" si="0"/>
        <v>210000</v>
      </c>
      <c r="F29" s="15">
        <v>37945.15</v>
      </c>
      <c r="G29" s="15">
        <v>37945.15</v>
      </c>
      <c r="H29" s="15">
        <f t="shared" si="1"/>
        <v>172054.85</v>
      </c>
    </row>
    <row r="30" spans="1:8" x14ac:dyDescent="0.2">
      <c r="A30" s="49">
        <v>3700</v>
      </c>
      <c r="B30" s="11" t="s">
        <v>90</v>
      </c>
      <c r="C30" s="15">
        <v>158500</v>
      </c>
      <c r="D30" s="15">
        <v>10000</v>
      </c>
      <c r="E30" s="15">
        <f t="shared" si="0"/>
        <v>168500</v>
      </c>
      <c r="F30" s="15">
        <v>65639.5</v>
      </c>
      <c r="G30" s="15">
        <v>65639.5</v>
      </c>
      <c r="H30" s="15">
        <f t="shared" si="1"/>
        <v>102860.5</v>
      </c>
    </row>
    <row r="31" spans="1:8" x14ac:dyDescent="0.2">
      <c r="A31" s="49">
        <v>3800</v>
      </c>
      <c r="B31" s="11" t="s">
        <v>91</v>
      </c>
      <c r="C31" s="15">
        <v>2230000</v>
      </c>
      <c r="D31" s="15">
        <v>40000</v>
      </c>
      <c r="E31" s="15">
        <f t="shared" si="0"/>
        <v>2270000</v>
      </c>
      <c r="F31" s="15">
        <v>744802.3</v>
      </c>
      <c r="G31" s="15">
        <v>744802.3</v>
      </c>
      <c r="H31" s="15">
        <f t="shared" si="1"/>
        <v>1525197.7</v>
      </c>
    </row>
    <row r="32" spans="1:8" x14ac:dyDescent="0.2">
      <c r="A32" s="49">
        <v>3900</v>
      </c>
      <c r="B32" s="11" t="s">
        <v>19</v>
      </c>
      <c r="C32" s="15">
        <v>1239074.69</v>
      </c>
      <c r="D32" s="15">
        <v>4033357.89</v>
      </c>
      <c r="E32" s="15">
        <f t="shared" si="0"/>
        <v>5272432.58</v>
      </c>
      <c r="F32" s="15">
        <v>2458553.27</v>
      </c>
      <c r="G32" s="15">
        <v>2458553.27</v>
      </c>
      <c r="H32" s="15">
        <f t="shared" si="1"/>
        <v>2813879.31</v>
      </c>
    </row>
    <row r="33" spans="1:8" x14ac:dyDescent="0.2">
      <c r="A33" s="48" t="s">
        <v>64</v>
      </c>
      <c r="B33" s="7"/>
      <c r="C33" s="15">
        <f>SUM(C34:C42)</f>
        <v>11214565.379999999</v>
      </c>
      <c r="D33" s="15">
        <f>SUM(D34:D42)</f>
        <v>10077603.25</v>
      </c>
      <c r="E33" s="15">
        <f t="shared" si="0"/>
        <v>21292168.629999999</v>
      </c>
      <c r="F33" s="15">
        <f>SUM(F34:F42)</f>
        <v>6542220.0899999999</v>
      </c>
      <c r="G33" s="15">
        <f>SUM(G34:G42)</f>
        <v>6542220.0899999999</v>
      </c>
      <c r="H33" s="15">
        <f t="shared" si="1"/>
        <v>14749948.539999999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7881757.5499999998</v>
      </c>
      <c r="D35" s="15">
        <v>5050677.3499999996</v>
      </c>
      <c r="E35" s="15">
        <f t="shared" si="0"/>
        <v>12932434.899999999</v>
      </c>
      <c r="F35" s="15">
        <v>5075203.7699999996</v>
      </c>
      <c r="G35" s="15">
        <v>5075203.7699999996</v>
      </c>
      <c r="H35" s="15">
        <f t="shared" si="1"/>
        <v>7857231.129999999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1992155</v>
      </c>
      <c r="E36" s="15">
        <f t="shared" si="0"/>
        <v>1992155</v>
      </c>
      <c r="F36" s="15">
        <v>440800</v>
      </c>
      <c r="G36" s="15">
        <v>440800</v>
      </c>
      <c r="H36" s="15">
        <f t="shared" si="1"/>
        <v>1551355</v>
      </c>
    </row>
    <row r="37" spans="1:8" x14ac:dyDescent="0.2">
      <c r="A37" s="49">
        <v>4400</v>
      </c>
      <c r="B37" s="11" t="s">
        <v>95</v>
      </c>
      <c r="C37" s="15">
        <v>3332807.83</v>
      </c>
      <c r="D37" s="15">
        <v>3034770.9</v>
      </c>
      <c r="E37" s="15">
        <f t="shared" si="0"/>
        <v>6367578.7300000004</v>
      </c>
      <c r="F37" s="15">
        <v>1026216.32</v>
      </c>
      <c r="G37" s="15">
        <v>1026216.32</v>
      </c>
      <c r="H37" s="15">
        <f t="shared" si="1"/>
        <v>5341362.41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745559.38</v>
      </c>
      <c r="D43" s="15">
        <f>SUM(D44:D52)</f>
        <v>2125457.0300000003</v>
      </c>
      <c r="E43" s="15">
        <f t="shared" si="0"/>
        <v>2871016.41</v>
      </c>
      <c r="F43" s="15">
        <f>SUM(F44:F52)</f>
        <v>883142.3</v>
      </c>
      <c r="G43" s="15">
        <f>SUM(G44:G52)</f>
        <v>883142.3</v>
      </c>
      <c r="H43" s="15">
        <f t="shared" si="1"/>
        <v>1987874.11</v>
      </c>
    </row>
    <row r="44" spans="1:8" x14ac:dyDescent="0.2">
      <c r="A44" s="49">
        <v>5100</v>
      </c>
      <c r="B44" s="11" t="s">
        <v>99</v>
      </c>
      <c r="C44" s="15">
        <v>245559.38</v>
      </c>
      <c r="D44" s="15">
        <v>150457.03</v>
      </c>
      <c r="E44" s="15">
        <f t="shared" si="0"/>
        <v>396016.41000000003</v>
      </c>
      <c r="F44" s="15">
        <v>220443.28</v>
      </c>
      <c r="G44" s="15">
        <v>220443.28</v>
      </c>
      <c r="H44" s="15">
        <f t="shared" si="1"/>
        <v>175573.13000000003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10999</v>
      </c>
      <c r="E45" s="15">
        <f t="shared" si="0"/>
        <v>10999</v>
      </c>
      <c r="F45" s="15">
        <v>10999</v>
      </c>
      <c r="G45" s="15">
        <v>10999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500000</v>
      </c>
      <c r="D47" s="15">
        <v>139001</v>
      </c>
      <c r="E47" s="15">
        <f t="shared" si="0"/>
        <v>639001</v>
      </c>
      <c r="F47" s="15">
        <v>635000</v>
      </c>
      <c r="G47" s="15">
        <v>635000</v>
      </c>
      <c r="H47" s="15">
        <f t="shared" si="1"/>
        <v>4001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25000</v>
      </c>
      <c r="E49" s="15">
        <f t="shared" si="0"/>
        <v>25000</v>
      </c>
      <c r="F49" s="15">
        <v>16700.02</v>
      </c>
      <c r="G49" s="15">
        <v>16700.02</v>
      </c>
      <c r="H49" s="15">
        <f t="shared" si="1"/>
        <v>8299.98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1800000</v>
      </c>
      <c r="E51" s="15">
        <f t="shared" si="0"/>
        <v>1800000</v>
      </c>
      <c r="F51" s="15">
        <v>0</v>
      </c>
      <c r="G51" s="15">
        <v>0</v>
      </c>
      <c r="H51" s="15">
        <f t="shared" si="1"/>
        <v>1800000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31113262.719999999</v>
      </c>
      <c r="D53" s="15">
        <f>SUM(D54:D56)</f>
        <v>15205254.33</v>
      </c>
      <c r="E53" s="15">
        <f t="shared" si="0"/>
        <v>46318517.049999997</v>
      </c>
      <c r="F53" s="15">
        <f>SUM(F54:F56)</f>
        <v>7181857.7700000005</v>
      </c>
      <c r="G53" s="15">
        <f>SUM(G54:G56)</f>
        <v>7181857.7700000005</v>
      </c>
      <c r="H53" s="15">
        <f t="shared" si="1"/>
        <v>39136659.279999994</v>
      </c>
    </row>
    <row r="54" spans="1:8" x14ac:dyDescent="0.2">
      <c r="A54" s="49">
        <v>6100</v>
      </c>
      <c r="B54" s="11" t="s">
        <v>108</v>
      </c>
      <c r="C54" s="15">
        <v>31113262.719999999</v>
      </c>
      <c r="D54" s="15">
        <v>7803196.9800000004</v>
      </c>
      <c r="E54" s="15">
        <f t="shared" si="0"/>
        <v>38916459.700000003</v>
      </c>
      <c r="F54" s="15">
        <v>6932998.0800000001</v>
      </c>
      <c r="G54" s="15">
        <v>6932998.0800000001</v>
      </c>
      <c r="H54" s="15">
        <f t="shared" si="1"/>
        <v>31983461.620000005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7202057.3499999996</v>
      </c>
      <c r="E55" s="15">
        <f t="shared" si="0"/>
        <v>7202057.3499999996</v>
      </c>
      <c r="F55" s="15">
        <v>248859.69</v>
      </c>
      <c r="G55" s="15">
        <v>248859.69</v>
      </c>
      <c r="H55" s="15">
        <f t="shared" si="1"/>
        <v>6953197.6599999992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200000</v>
      </c>
      <c r="E56" s="15">
        <f t="shared" si="0"/>
        <v>200000</v>
      </c>
      <c r="F56" s="15">
        <v>0</v>
      </c>
      <c r="G56" s="15">
        <v>0</v>
      </c>
      <c r="H56" s="15">
        <f t="shared" si="1"/>
        <v>200000</v>
      </c>
    </row>
    <row r="57" spans="1:8" x14ac:dyDescent="0.2">
      <c r="A57" s="48" t="s">
        <v>67</v>
      </c>
      <c r="B57" s="7"/>
      <c r="C57" s="15">
        <f>SUM(C58:C64)</f>
        <v>1453015.56</v>
      </c>
      <c r="D57" s="15">
        <f>SUM(D58:D64)</f>
        <v>-953015.56</v>
      </c>
      <c r="E57" s="15">
        <f t="shared" si="0"/>
        <v>500000</v>
      </c>
      <c r="F57" s="15">
        <f>SUM(F58:F64)</f>
        <v>0</v>
      </c>
      <c r="G57" s="15">
        <f>SUM(G58:G64)</f>
        <v>0</v>
      </c>
      <c r="H57" s="15">
        <f t="shared" si="1"/>
        <v>500000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1453015.56</v>
      </c>
      <c r="D64" s="15">
        <v>-953015.56</v>
      </c>
      <c r="E64" s="15">
        <f t="shared" si="0"/>
        <v>500000</v>
      </c>
      <c r="F64" s="15">
        <v>0</v>
      </c>
      <c r="G64" s="15">
        <v>0</v>
      </c>
      <c r="H64" s="15">
        <f t="shared" si="1"/>
        <v>500000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94908050</v>
      </c>
      <c r="D77" s="17">
        <f t="shared" si="4"/>
        <v>35932823.5</v>
      </c>
      <c r="E77" s="17">
        <f t="shared" si="4"/>
        <v>130840873.49999999</v>
      </c>
      <c r="F77" s="17">
        <f t="shared" si="4"/>
        <v>38038210.189999998</v>
      </c>
      <c r="G77" s="17">
        <f t="shared" si="4"/>
        <v>37908529.060000002</v>
      </c>
      <c r="H77" s="17">
        <f t="shared" si="4"/>
        <v>92802663.310000002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sqref="A1:XFD104857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63049227.899999999</v>
      </c>
      <c r="D6" s="50">
        <v>18602112.140000001</v>
      </c>
      <c r="E6" s="50">
        <f>C6+D6</f>
        <v>81651340.039999992</v>
      </c>
      <c r="F6" s="50">
        <v>29973210.120000001</v>
      </c>
      <c r="G6" s="50">
        <v>29843528.989999998</v>
      </c>
      <c r="H6" s="50">
        <f>E6-F6</f>
        <v>51678129.919999987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31858822.100000001</v>
      </c>
      <c r="D8" s="50">
        <v>17330711.359999999</v>
      </c>
      <c r="E8" s="50">
        <f>C8+D8</f>
        <v>49189533.460000001</v>
      </c>
      <c r="F8" s="50">
        <v>8065000.0700000003</v>
      </c>
      <c r="G8" s="50">
        <v>8065000.0700000003</v>
      </c>
      <c r="H8" s="50">
        <f>E8-F8</f>
        <v>41124533.390000001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94908050</v>
      </c>
      <c r="D16" s="17">
        <f>SUM(D6+D8+D10+D12+D14)</f>
        <v>35932823.5</v>
      </c>
      <c r="E16" s="17">
        <f>SUM(E6+E8+E10+E12+E14)</f>
        <v>130840873.5</v>
      </c>
      <c r="F16" s="17">
        <f t="shared" ref="F16:H16" si="0">SUM(F6+F8+F10+F12+F14)</f>
        <v>38038210.189999998</v>
      </c>
      <c r="G16" s="17">
        <f t="shared" si="0"/>
        <v>37908529.060000002</v>
      </c>
      <c r="H16" s="17">
        <f t="shared" si="0"/>
        <v>92802663.309999987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5"/>
  <sheetViews>
    <sheetView showGridLines="0" workbookViewId="0">
      <selection sqref="A1:XFD104857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160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3744341.08</v>
      </c>
      <c r="D7" s="15">
        <v>18500</v>
      </c>
      <c r="E7" s="15">
        <f>C7+D7</f>
        <v>3762841.08</v>
      </c>
      <c r="F7" s="15">
        <v>1665953.15</v>
      </c>
      <c r="G7" s="15">
        <v>1665953.15</v>
      </c>
      <c r="H7" s="15">
        <f>E7-F7</f>
        <v>2096887.9300000002</v>
      </c>
    </row>
    <row r="8" spans="1:8" x14ac:dyDescent="0.2">
      <c r="A8" s="4" t="s">
        <v>131</v>
      </c>
      <c r="B8" s="22"/>
      <c r="C8" s="15">
        <v>11593306.029999999</v>
      </c>
      <c r="D8" s="15">
        <v>8432456.5099999998</v>
      </c>
      <c r="E8" s="15">
        <f t="shared" ref="E8:E13" si="0">C8+D8</f>
        <v>20025762.539999999</v>
      </c>
      <c r="F8" s="15">
        <v>6249990.71</v>
      </c>
      <c r="G8" s="15">
        <v>6249990.71</v>
      </c>
      <c r="H8" s="15">
        <f t="shared" ref="H8:H13" si="1">E8-F8</f>
        <v>13775771.829999998</v>
      </c>
    </row>
    <row r="9" spans="1:8" x14ac:dyDescent="0.2">
      <c r="A9" s="4" t="s">
        <v>132</v>
      </c>
      <c r="B9" s="22"/>
      <c r="C9" s="15">
        <v>728554.62</v>
      </c>
      <c r="D9" s="15">
        <v>-9048</v>
      </c>
      <c r="E9" s="15">
        <f t="shared" si="0"/>
        <v>719506.62</v>
      </c>
      <c r="F9" s="15">
        <v>300518.23</v>
      </c>
      <c r="G9" s="15">
        <v>300518.23</v>
      </c>
      <c r="H9" s="15">
        <f t="shared" si="1"/>
        <v>418988.39</v>
      </c>
    </row>
    <row r="10" spans="1:8" x14ac:dyDescent="0.2">
      <c r="A10" s="4" t="s">
        <v>133</v>
      </c>
      <c r="B10" s="22"/>
      <c r="C10" s="15">
        <v>2472047.27</v>
      </c>
      <c r="D10" s="15">
        <v>1099348.27</v>
      </c>
      <c r="E10" s="15">
        <f t="shared" si="0"/>
        <v>3571395.54</v>
      </c>
      <c r="F10" s="15">
        <v>1847770.43</v>
      </c>
      <c r="G10" s="15">
        <v>1847770.43</v>
      </c>
      <c r="H10" s="15">
        <f t="shared" si="1"/>
        <v>1723625.11</v>
      </c>
    </row>
    <row r="11" spans="1:8" x14ac:dyDescent="0.2">
      <c r="A11" s="4" t="s">
        <v>134</v>
      </c>
      <c r="B11" s="22"/>
      <c r="C11" s="15">
        <v>837288.73</v>
      </c>
      <c r="D11" s="15">
        <v>10552</v>
      </c>
      <c r="E11" s="15">
        <f t="shared" si="0"/>
        <v>847840.73</v>
      </c>
      <c r="F11" s="15">
        <v>347851.28</v>
      </c>
      <c r="G11" s="15">
        <v>347851.28</v>
      </c>
      <c r="H11" s="15">
        <f t="shared" si="1"/>
        <v>499989.44999999995</v>
      </c>
    </row>
    <row r="12" spans="1:8" x14ac:dyDescent="0.2">
      <c r="A12" s="4" t="s">
        <v>135</v>
      </c>
      <c r="B12" s="22"/>
      <c r="C12" s="15">
        <v>378226.86</v>
      </c>
      <c r="D12" s="15">
        <v>0</v>
      </c>
      <c r="E12" s="15">
        <f t="shared" si="0"/>
        <v>378226.86</v>
      </c>
      <c r="F12" s="15">
        <v>134274.29999999999</v>
      </c>
      <c r="G12" s="15">
        <v>134274.29999999999</v>
      </c>
      <c r="H12" s="15">
        <f t="shared" si="1"/>
        <v>243952.56</v>
      </c>
    </row>
    <row r="13" spans="1:8" x14ac:dyDescent="0.2">
      <c r="A13" s="4" t="s">
        <v>136</v>
      </c>
      <c r="B13" s="22"/>
      <c r="C13" s="15">
        <v>34970684.5</v>
      </c>
      <c r="D13" s="15">
        <v>13354773.16</v>
      </c>
      <c r="E13" s="15">
        <f t="shared" si="0"/>
        <v>48325457.659999996</v>
      </c>
      <c r="F13" s="15">
        <v>8532465.6699999999</v>
      </c>
      <c r="G13" s="15">
        <v>8532465.6699999999</v>
      </c>
      <c r="H13" s="15">
        <f t="shared" si="1"/>
        <v>39792991.989999995</v>
      </c>
    </row>
    <row r="14" spans="1:8" x14ac:dyDescent="0.2">
      <c r="A14" s="4" t="s">
        <v>137</v>
      </c>
      <c r="B14" s="22"/>
      <c r="C14" s="15">
        <v>739559.2</v>
      </c>
      <c r="D14" s="15">
        <v>4095540.59</v>
      </c>
      <c r="E14" s="15">
        <f t="shared" ref="E14" si="2">C14+D14</f>
        <v>4835099.79</v>
      </c>
      <c r="F14" s="15">
        <v>307466.15999999997</v>
      </c>
      <c r="G14" s="15">
        <v>307466.15999999997</v>
      </c>
      <c r="H14" s="15">
        <f t="shared" ref="H14" si="3">E14-F14</f>
        <v>4527633.63</v>
      </c>
    </row>
    <row r="15" spans="1:8" x14ac:dyDescent="0.2">
      <c r="A15" s="4" t="s">
        <v>138</v>
      </c>
      <c r="B15" s="22"/>
      <c r="C15" s="15">
        <v>807059.2</v>
      </c>
      <c r="D15" s="15">
        <v>6643455.1200000001</v>
      </c>
      <c r="E15" s="15">
        <f t="shared" ref="E15" si="4">C15+D15</f>
        <v>7450514.3200000003</v>
      </c>
      <c r="F15" s="15">
        <v>743565.1</v>
      </c>
      <c r="G15" s="15">
        <v>743565.1</v>
      </c>
      <c r="H15" s="15">
        <f t="shared" ref="H15" si="5">E15-F15</f>
        <v>6706949.2200000007</v>
      </c>
    </row>
    <row r="16" spans="1:8" x14ac:dyDescent="0.2">
      <c r="A16" s="4" t="s">
        <v>139</v>
      </c>
      <c r="B16" s="22"/>
      <c r="C16" s="15">
        <v>2826108.23</v>
      </c>
      <c r="D16" s="15">
        <v>106039.92</v>
      </c>
      <c r="E16" s="15">
        <f t="shared" ref="E16" si="6">C16+D16</f>
        <v>2932148.15</v>
      </c>
      <c r="F16" s="15">
        <v>1111045.53</v>
      </c>
      <c r="G16" s="15">
        <v>1111045.53</v>
      </c>
      <c r="H16" s="15">
        <f t="shared" ref="H16" si="7">E16-F16</f>
        <v>1821102.6199999999</v>
      </c>
    </row>
    <row r="17" spans="1:8" x14ac:dyDescent="0.2">
      <c r="A17" s="4" t="s">
        <v>140</v>
      </c>
      <c r="B17" s="22"/>
      <c r="C17" s="15">
        <v>1490782.22</v>
      </c>
      <c r="D17" s="15">
        <v>101006.66</v>
      </c>
      <c r="E17" s="15">
        <f t="shared" ref="E17" si="8">C17+D17</f>
        <v>1591788.88</v>
      </c>
      <c r="F17" s="15">
        <v>668062.56000000006</v>
      </c>
      <c r="G17" s="15">
        <v>668062.56000000006</v>
      </c>
      <c r="H17" s="15">
        <f t="shared" ref="H17" si="9">E17-F17</f>
        <v>923726.31999999983</v>
      </c>
    </row>
    <row r="18" spans="1:8" x14ac:dyDescent="0.2">
      <c r="A18" s="4" t="s">
        <v>141</v>
      </c>
      <c r="B18" s="22"/>
      <c r="C18" s="15">
        <v>347753.51</v>
      </c>
      <c r="D18" s="15">
        <v>0</v>
      </c>
      <c r="E18" s="15">
        <f t="shared" ref="E18" si="10">C18+D18</f>
        <v>347753.51</v>
      </c>
      <c r="F18" s="15">
        <v>148599.63</v>
      </c>
      <c r="G18" s="15">
        <v>148599.63</v>
      </c>
      <c r="H18" s="15">
        <f t="shared" ref="H18" si="11">E18-F18</f>
        <v>199153.88</v>
      </c>
    </row>
    <row r="19" spans="1:8" x14ac:dyDescent="0.2">
      <c r="A19" s="4" t="s">
        <v>142</v>
      </c>
      <c r="B19" s="22"/>
      <c r="C19" s="15">
        <v>1422309.74</v>
      </c>
      <c r="D19" s="15">
        <v>102482.72</v>
      </c>
      <c r="E19" s="15">
        <f t="shared" ref="E19" si="12">C19+D19</f>
        <v>1524792.46</v>
      </c>
      <c r="F19" s="15">
        <v>569861.94999999995</v>
      </c>
      <c r="G19" s="15">
        <v>569861.94999999995</v>
      </c>
      <c r="H19" s="15">
        <f t="shared" ref="H19" si="13">E19-F19</f>
        <v>954930.51</v>
      </c>
    </row>
    <row r="20" spans="1:8" x14ac:dyDescent="0.2">
      <c r="A20" s="4" t="s">
        <v>143</v>
      </c>
      <c r="B20" s="22"/>
      <c r="C20" s="15">
        <v>2285955.09</v>
      </c>
      <c r="D20" s="15">
        <v>7145.78</v>
      </c>
      <c r="E20" s="15">
        <f t="shared" ref="E20" si="14">C20+D20</f>
        <v>2293100.8699999996</v>
      </c>
      <c r="F20" s="15">
        <v>982548.1</v>
      </c>
      <c r="G20" s="15">
        <v>982548.1</v>
      </c>
      <c r="H20" s="15">
        <f t="shared" ref="H20" si="15">E20-F20</f>
        <v>1310552.7699999996</v>
      </c>
    </row>
    <row r="21" spans="1:8" x14ac:dyDescent="0.2">
      <c r="A21" s="4" t="s">
        <v>144</v>
      </c>
      <c r="B21" s="22"/>
      <c r="C21" s="15">
        <v>2739577.81</v>
      </c>
      <c r="D21" s="15">
        <v>89119.72</v>
      </c>
      <c r="E21" s="15">
        <f t="shared" ref="E21" si="16">C21+D21</f>
        <v>2828697.5300000003</v>
      </c>
      <c r="F21" s="15">
        <v>1265542.6299999999</v>
      </c>
      <c r="G21" s="15">
        <v>1265542.6299999999</v>
      </c>
      <c r="H21" s="15">
        <f t="shared" ref="H21" si="17">E21-F21</f>
        <v>1563154.9000000004</v>
      </c>
    </row>
    <row r="22" spans="1:8" x14ac:dyDescent="0.2">
      <c r="A22" s="4" t="s">
        <v>145</v>
      </c>
      <c r="B22" s="22"/>
      <c r="C22" s="15">
        <v>136271.16</v>
      </c>
      <c r="D22" s="15">
        <v>494.52</v>
      </c>
      <c r="E22" s="15">
        <f t="shared" ref="E22" si="18">C22+D22</f>
        <v>136765.68</v>
      </c>
      <c r="F22" s="15">
        <v>32036.639999999999</v>
      </c>
      <c r="G22" s="15">
        <v>32036.639999999999</v>
      </c>
      <c r="H22" s="15">
        <f t="shared" ref="H22" si="19">E22-F22</f>
        <v>104729.04</v>
      </c>
    </row>
    <row r="23" spans="1:8" x14ac:dyDescent="0.2">
      <c r="A23" s="4" t="s">
        <v>146</v>
      </c>
      <c r="B23" s="22"/>
      <c r="C23" s="15">
        <v>130774.77</v>
      </c>
      <c r="D23" s="15">
        <v>0</v>
      </c>
      <c r="E23" s="15">
        <f t="shared" ref="E23" si="20">C23+D23</f>
        <v>130774.77</v>
      </c>
      <c r="F23" s="15">
        <v>58448.37</v>
      </c>
      <c r="G23" s="15">
        <v>58448.37</v>
      </c>
      <c r="H23" s="15">
        <f t="shared" ref="H23" si="21">E23-F23</f>
        <v>72326.399999999994</v>
      </c>
    </row>
    <row r="24" spans="1:8" x14ac:dyDescent="0.2">
      <c r="A24" s="4" t="s">
        <v>147</v>
      </c>
      <c r="B24" s="22"/>
      <c r="C24" s="15">
        <v>5111737.43</v>
      </c>
      <c r="D24" s="15">
        <v>53867.56</v>
      </c>
      <c r="E24" s="15">
        <f t="shared" ref="E24" si="22">C24+D24</f>
        <v>5165604.9899999993</v>
      </c>
      <c r="F24" s="15">
        <v>2224046.5699999998</v>
      </c>
      <c r="G24" s="15">
        <v>2224046.5699999998</v>
      </c>
      <c r="H24" s="15">
        <f t="shared" ref="H24" si="23">E24-F24</f>
        <v>2941558.4199999995</v>
      </c>
    </row>
    <row r="25" spans="1:8" x14ac:dyDescent="0.2">
      <c r="A25" s="4" t="s">
        <v>148</v>
      </c>
      <c r="B25" s="22"/>
      <c r="C25" s="15">
        <v>204634.35</v>
      </c>
      <c r="D25" s="15">
        <v>0</v>
      </c>
      <c r="E25" s="15">
        <f t="shared" ref="E25" si="24">C25+D25</f>
        <v>204634.35</v>
      </c>
      <c r="F25" s="15">
        <v>90948.6</v>
      </c>
      <c r="G25" s="15">
        <v>90948.6</v>
      </c>
      <c r="H25" s="15">
        <f t="shared" ref="H25" si="25">E25-F25</f>
        <v>113685.75</v>
      </c>
    </row>
    <row r="26" spans="1:8" x14ac:dyDescent="0.2">
      <c r="A26" s="4" t="s">
        <v>149</v>
      </c>
      <c r="B26" s="22"/>
      <c r="C26" s="15">
        <v>8661915.6699999999</v>
      </c>
      <c r="D26" s="15">
        <v>267575.25</v>
      </c>
      <c r="E26" s="15">
        <f t="shared" ref="E26" si="26">C26+D26</f>
        <v>8929490.9199999999</v>
      </c>
      <c r="F26" s="15">
        <v>3561238.13</v>
      </c>
      <c r="G26" s="15">
        <v>3561238.13</v>
      </c>
      <c r="H26" s="15">
        <f t="shared" ref="H26" si="27">E26-F26</f>
        <v>5368252.79</v>
      </c>
    </row>
    <row r="27" spans="1:8" x14ac:dyDescent="0.2">
      <c r="A27" s="4" t="s">
        <v>150</v>
      </c>
      <c r="B27" s="22"/>
      <c r="C27" s="15">
        <v>2021000</v>
      </c>
      <c r="D27" s="15">
        <v>0</v>
      </c>
      <c r="E27" s="15">
        <f t="shared" ref="E27" si="28">C27+D27</f>
        <v>2021000</v>
      </c>
      <c r="F27" s="15">
        <v>655581.19999999995</v>
      </c>
      <c r="G27" s="15">
        <v>525900.06999999995</v>
      </c>
      <c r="H27" s="15">
        <f t="shared" ref="H27" si="29">E27-F27</f>
        <v>1365418.8</v>
      </c>
    </row>
    <row r="28" spans="1:8" x14ac:dyDescent="0.2">
      <c r="A28" s="4" t="s">
        <v>151</v>
      </c>
      <c r="B28" s="22"/>
      <c r="C28" s="15">
        <v>391117.61</v>
      </c>
      <c r="D28" s="15">
        <v>2000</v>
      </c>
      <c r="E28" s="15">
        <f t="shared" ref="E28" si="30">C28+D28</f>
        <v>393117.61</v>
      </c>
      <c r="F28" s="15">
        <v>186295.32</v>
      </c>
      <c r="G28" s="15">
        <v>186295.32</v>
      </c>
      <c r="H28" s="15">
        <f t="shared" ref="H28" si="31">E28-F28</f>
        <v>206822.28999999998</v>
      </c>
    </row>
    <row r="29" spans="1:8" x14ac:dyDescent="0.2">
      <c r="A29" s="4" t="s">
        <v>152</v>
      </c>
      <c r="B29" s="22"/>
      <c r="C29" s="15">
        <v>374692.61</v>
      </c>
      <c r="D29" s="15">
        <v>17211.240000000002</v>
      </c>
      <c r="E29" s="15">
        <f t="shared" ref="E29" si="32">C29+D29</f>
        <v>391903.85</v>
      </c>
      <c r="F29" s="15">
        <v>161886.22</v>
      </c>
      <c r="G29" s="15">
        <v>161886.22</v>
      </c>
      <c r="H29" s="15">
        <f t="shared" ref="H29" si="33">E29-F29</f>
        <v>230017.62999999998</v>
      </c>
    </row>
    <row r="30" spans="1:8" x14ac:dyDescent="0.2">
      <c r="A30" s="4" t="s">
        <v>153</v>
      </c>
      <c r="B30" s="22"/>
      <c r="C30" s="15">
        <v>698335.6</v>
      </c>
      <c r="D30" s="15">
        <v>330000</v>
      </c>
      <c r="E30" s="15">
        <f t="shared" ref="E30" si="34">C30+D30</f>
        <v>1028335.6</v>
      </c>
      <c r="F30" s="15">
        <v>288485.28000000003</v>
      </c>
      <c r="G30" s="15">
        <v>288485.28000000003</v>
      </c>
      <c r="H30" s="15">
        <f t="shared" ref="H30" si="35">E30-F30</f>
        <v>739850.32</v>
      </c>
    </row>
    <row r="31" spans="1:8" x14ac:dyDescent="0.2">
      <c r="A31" s="4" t="s">
        <v>154</v>
      </c>
      <c r="B31" s="22"/>
      <c r="C31" s="15">
        <v>441645.41</v>
      </c>
      <c r="D31" s="15">
        <v>46355</v>
      </c>
      <c r="E31" s="15">
        <f t="shared" ref="E31" si="36">C31+D31</f>
        <v>488000.41</v>
      </c>
      <c r="F31" s="15">
        <v>182250.43</v>
      </c>
      <c r="G31" s="15">
        <v>182250.43</v>
      </c>
      <c r="H31" s="15">
        <f t="shared" ref="H31" si="37">E31-F31</f>
        <v>305749.98</v>
      </c>
    </row>
    <row r="32" spans="1:8" x14ac:dyDescent="0.2">
      <c r="A32" s="4" t="s">
        <v>155</v>
      </c>
      <c r="B32" s="22"/>
      <c r="C32" s="15">
        <v>441121.27</v>
      </c>
      <c r="D32" s="15">
        <v>40000</v>
      </c>
      <c r="E32" s="15">
        <f t="shared" ref="E32" si="38">C32+D32</f>
        <v>481121.27</v>
      </c>
      <c r="F32" s="15">
        <v>203226.29</v>
      </c>
      <c r="G32" s="15">
        <v>203226.29</v>
      </c>
      <c r="H32" s="15">
        <f t="shared" ref="H32" si="39">E32-F32</f>
        <v>277894.98</v>
      </c>
    </row>
    <row r="33" spans="1:8" x14ac:dyDescent="0.2">
      <c r="A33" s="4" t="s">
        <v>156</v>
      </c>
      <c r="B33" s="22"/>
      <c r="C33" s="15">
        <v>514746.24</v>
      </c>
      <c r="D33" s="15">
        <v>0</v>
      </c>
      <c r="E33" s="15">
        <f t="shared" ref="E33" si="40">C33+D33</f>
        <v>514746.24</v>
      </c>
      <c r="F33" s="15">
        <v>196379.14</v>
      </c>
      <c r="G33" s="15">
        <v>196379.14</v>
      </c>
      <c r="H33" s="15">
        <f t="shared" ref="H33" si="41">E33-F33</f>
        <v>318367.09999999998</v>
      </c>
    </row>
    <row r="34" spans="1:8" x14ac:dyDescent="0.2">
      <c r="A34" s="4" t="s">
        <v>157</v>
      </c>
      <c r="B34" s="22"/>
      <c r="C34" s="15">
        <v>514746.24</v>
      </c>
      <c r="D34" s="15">
        <v>19422.48</v>
      </c>
      <c r="E34" s="15">
        <f t="shared" ref="E34" si="42">C34+D34</f>
        <v>534168.72</v>
      </c>
      <c r="F34" s="15">
        <v>246668.79999999999</v>
      </c>
      <c r="G34" s="15">
        <v>246668.79999999999</v>
      </c>
      <c r="H34" s="15">
        <f t="shared" ref="H34" si="43">E34-F34</f>
        <v>287499.92</v>
      </c>
    </row>
    <row r="35" spans="1:8" x14ac:dyDescent="0.2">
      <c r="A35" s="4" t="s">
        <v>158</v>
      </c>
      <c r="B35" s="22"/>
      <c r="C35" s="15">
        <v>6092971.3499999996</v>
      </c>
      <c r="D35" s="15">
        <v>695629</v>
      </c>
      <c r="E35" s="15">
        <f t="shared" ref="E35" si="44">C35+D35</f>
        <v>6788600.3499999996</v>
      </c>
      <c r="F35" s="15">
        <v>3742114.66</v>
      </c>
      <c r="G35" s="15">
        <v>3742114.66</v>
      </c>
      <c r="H35" s="15">
        <f t="shared" ref="H35" si="45">E35-F35</f>
        <v>3046485.6899999995</v>
      </c>
    </row>
    <row r="36" spans="1:8" x14ac:dyDescent="0.2">
      <c r="A36" s="4" t="s">
        <v>159</v>
      </c>
      <c r="B36" s="22"/>
      <c r="C36" s="15">
        <v>1788786.2</v>
      </c>
      <c r="D36" s="15">
        <v>408896</v>
      </c>
      <c r="E36" s="15">
        <f t="shared" ref="E36" si="46">C36+D36</f>
        <v>2197682.2000000002</v>
      </c>
      <c r="F36" s="15">
        <v>1333089.1100000001</v>
      </c>
      <c r="G36" s="15">
        <v>1333089.1100000001</v>
      </c>
      <c r="H36" s="15">
        <f t="shared" ref="H36" si="47">E36-F36</f>
        <v>864593.09000000008</v>
      </c>
    </row>
    <row r="37" spans="1:8" x14ac:dyDescent="0.2">
      <c r="A37" s="4"/>
      <c r="B37" s="22"/>
      <c r="C37" s="15"/>
      <c r="D37" s="15"/>
      <c r="E37" s="15"/>
      <c r="F37" s="15"/>
      <c r="G37" s="15"/>
      <c r="H37" s="15"/>
    </row>
    <row r="38" spans="1:8" x14ac:dyDescent="0.2">
      <c r="A38" s="4"/>
      <c r="B38" s="25"/>
      <c r="C38" s="16"/>
      <c r="D38" s="16"/>
      <c r="E38" s="16"/>
      <c r="F38" s="16"/>
      <c r="G38" s="16"/>
      <c r="H38" s="16"/>
    </row>
    <row r="39" spans="1:8" x14ac:dyDescent="0.2">
      <c r="A39" s="26"/>
      <c r="B39" s="47" t="s">
        <v>53</v>
      </c>
      <c r="C39" s="23">
        <f t="shared" ref="C39:H39" si="48">SUM(C7:C38)</f>
        <v>94908049.999999955</v>
      </c>
      <c r="D39" s="23">
        <f t="shared" si="48"/>
        <v>35932823.5</v>
      </c>
      <c r="E39" s="23">
        <f t="shared" si="48"/>
        <v>130840873.49999999</v>
      </c>
      <c r="F39" s="23">
        <f t="shared" si="48"/>
        <v>38038210.189999998</v>
      </c>
      <c r="G39" s="23">
        <f t="shared" si="48"/>
        <v>37908529.060000002</v>
      </c>
      <c r="H39" s="23">
        <f t="shared" si="48"/>
        <v>92802663.310000017</v>
      </c>
    </row>
    <row r="42" spans="1:8" ht="45" customHeight="1" x14ac:dyDescent="0.2">
      <c r="A42" s="52" t="s">
        <v>161</v>
      </c>
      <c r="B42" s="53"/>
      <c r="C42" s="53"/>
      <c r="D42" s="53"/>
      <c r="E42" s="53"/>
      <c r="F42" s="53"/>
      <c r="G42" s="53"/>
      <c r="H42" s="54"/>
    </row>
    <row r="44" spans="1:8" x14ac:dyDescent="0.2">
      <c r="A44" s="57" t="s">
        <v>54</v>
      </c>
      <c r="B44" s="58"/>
      <c r="C44" s="52" t="s">
        <v>60</v>
      </c>
      <c r="D44" s="53"/>
      <c r="E44" s="53"/>
      <c r="F44" s="53"/>
      <c r="G44" s="54"/>
      <c r="H44" s="55" t="s">
        <v>59</v>
      </c>
    </row>
    <row r="45" spans="1:8" ht="22.5" x14ac:dyDescent="0.2">
      <c r="A45" s="59"/>
      <c r="B45" s="60"/>
      <c r="C45" s="9" t="s">
        <v>55</v>
      </c>
      <c r="D45" s="9" t="s">
        <v>125</v>
      </c>
      <c r="E45" s="9" t="s">
        <v>56</v>
      </c>
      <c r="F45" s="9" t="s">
        <v>57</v>
      </c>
      <c r="G45" s="9" t="s">
        <v>58</v>
      </c>
      <c r="H45" s="56"/>
    </row>
    <row r="46" spans="1:8" x14ac:dyDescent="0.2">
      <c r="A46" s="61"/>
      <c r="B46" s="62"/>
      <c r="C46" s="10">
        <v>1</v>
      </c>
      <c r="D46" s="10">
        <v>2</v>
      </c>
      <c r="E46" s="10" t="s">
        <v>126</v>
      </c>
      <c r="F46" s="10">
        <v>4</v>
      </c>
      <c r="G46" s="10">
        <v>5</v>
      </c>
      <c r="H46" s="10" t="s">
        <v>127</v>
      </c>
    </row>
    <row r="47" spans="1:8" x14ac:dyDescent="0.2">
      <c r="A47" s="28"/>
      <c r="B47" s="29"/>
      <c r="C47" s="33"/>
      <c r="D47" s="33"/>
      <c r="E47" s="33"/>
      <c r="F47" s="33"/>
      <c r="G47" s="33"/>
      <c r="H47" s="33"/>
    </row>
    <row r="48" spans="1:8" x14ac:dyDescent="0.2">
      <c r="A48" s="4" t="s">
        <v>8</v>
      </c>
      <c r="B48" s="2"/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 t="s">
        <v>9</v>
      </c>
      <c r="B49" s="2"/>
      <c r="C49" s="34">
        <v>0</v>
      </c>
      <c r="D49" s="34">
        <v>0</v>
      </c>
      <c r="E49" s="34">
        <f t="shared" ref="E49:E51" si="49">C49+D49</f>
        <v>0</v>
      </c>
      <c r="F49" s="34">
        <v>0</v>
      </c>
      <c r="G49" s="34">
        <v>0</v>
      </c>
      <c r="H49" s="34">
        <f t="shared" ref="H49:H51" si="50">E49-F49</f>
        <v>0</v>
      </c>
    </row>
    <row r="50" spans="1:8" x14ac:dyDescent="0.2">
      <c r="A50" s="4" t="s">
        <v>10</v>
      </c>
      <c r="B50" s="2"/>
      <c r="C50" s="34">
        <v>0</v>
      </c>
      <c r="D50" s="34">
        <v>0</v>
      </c>
      <c r="E50" s="34">
        <f t="shared" si="49"/>
        <v>0</v>
      </c>
      <c r="F50" s="34">
        <v>0</v>
      </c>
      <c r="G50" s="34">
        <v>0</v>
      </c>
      <c r="H50" s="34">
        <f t="shared" si="50"/>
        <v>0</v>
      </c>
    </row>
    <row r="51" spans="1:8" x14ac:dyDescent="0.2">
      <c r="A51" s="4" t="s">
        <v>11</v>
      </c>
      <c r="B51" s="2"/>
      <c r="C51" s="34">
        <v>0</v>
      </c>
      <c r="D51" s="34">
        <v>0</v>
      </c>
      <c r="E51" s="34">
        <f t="shared" si="49"/>
        <v>0</v>
      </c>
      <c r="F51" s="34">
        <v>0</v>
      </c>
      <c r="G51" s="34">
        <v>0</v>
      </c>
      <c r="H51" s="34">
        <f t="shared" si="50"/>
        <v>0</v>
      </c>
    </row>
    <row r="52" spans="1:8" x14ac:dyDescent="0.2">
      <c r="A52" s="4"/>
      <c r="B52" s="2"/>
      <c r="C52" s="35"/>
      <c r="D52" s="35"/>
      <c r="E52" s="35"/>
      <c r="F52" s="35"/>
      <c r="G52" s="35"/>
      <c r="H52" s="35"/>
    </row>
    <row r="53" spans="1:8" x14ac:dyDescent="0.2">
      <c r="A53" s="26"/>
      <c r="B53" s="47" t="s">
        <v>53</v>
      </c>
      <c r="C53" s="23">
        <f>SUM(C48:C52)</f>
        <v>0</v>
      </c>
      <c r="D53" s="23">
        <f>SUM(D48:D52)</f>
        <v>0</v>
      </c>
      <c r="E53" s="23">
        <f>SUM(E48:E51)</f>
        <v>0</v>
      </c>
      <c r="F53" s="23">
        <f>SUM(F48:F51)</f>
        <v>0</v>
      </c>
      <c r="G53" s="23">
        <f>SUM(G48:G51)</f>
        <v>0</v>
      </c>
      <c r="H53" s="23">
        <f>SUM(H48:H51)</f>
        <v>0</v>
      </c>
    </row>
    <row r="56" spans="1:8" ht="45" customHeight="1" x14ac:dyDescent="0.2">
      <c r="A56" s="52" t="s">
        <v>162</v>
      </c>
      <c r="B56" s="53"/>
      <c r="C56" s="53"/>
      <c r="D56" s="53"/>
      <c r="E56" s="53"/>
      <c r="F56" s="53"/>
      <c r="G56" s="53"/>
      <c r="H56" s="54"/>
    </row>
    <row r="57" spans="1:8" x14ac:dyDescent="0.2">
      <c r="A57" s="57" t="s">
        <v>54</v>
      </c>
      <c r="B57" s="58"/>
      <c r="C57" s="52" t="s">
        <v>60</v>
      </c>
      <c r="D57" s="53"/>
      <c r="E57" s="53"/>
      <c r="F57" s="53"/>
      <c r="G57" s="54"/>
      <c r="H57" s="55" t="s">
        <v>59</v>
      </c>
    </row>
    <row r="58" spans="1:8" ht="22.5" x14ac:dyDescent="0.2">
      <c r="A58" s="59"/>
      <c r="B58" s="60"/>
      <c r="C58" s="9" t="s">
        <v>55</v>
      </c>
      <c r="D58" s="9" t="s">
        <v>125</v>
      </c>
      <c r="E58" s="9" t="s">
        <v>56</v>
      </c>
      <c r="F58" s="9" t="s">
        <v>57</v>
      </c>
      <c r="G58" s="9" t="s">
        <v>58</v>
      </c>
      <c r="H58" s="56"/>
    </row>
    <row r="59" spans="1:8" x14ac:dyDescent="0.2">
      <c r="A59" s="61"/>
      <c r="B59" s="62"/>
      <c r="C59" s="10">
        <v>1</v>
      </c>
      <c r="D59" s="10">
        <v>2</v>
      </c>
      <c r="E59" s="10" t="s">
        <v>126</v>
      </c>
      <c r="F59" s="10">
        <v>4</v>
      </c>
      <c r="G59" s="10">
        <v>5</v>
      </c>
      <c r="H59" s="10" t="s">
        <v>127</v>
      </c>
    </row>
    <row r="60" spans="1:8" x14ac:dyDescent="0.2">
      <c r="A60" s="28"/>
      <c r="B60" s="29"/>
      <c r="C60" s="33"/>
      <c r="D60" s="33"/>
      <c r="E60" s="33"/>
      <c r="F60" s="33"/>
      <c r="G60" s="33"/>
      <c r="H60" s="33"/>
    </row>
    <row r="61" spans="1:8" ht="22.5" x14ac:dyDescent="0.2">
      <c r="A61" s="4"/>
      <c r="B61" s="31" t="s">
        <v>13</v>
      </c>
      <c r="C61" s="34">
        <v>0</v>
      </c>
      <c r="D61" s="34">
        <v>0</v>
      </c>
      <c r="E61" s="34">
        <f>C61+D61</f>
        <v>0</v>
      </c>
      <c r="F61" s="34">
        <v>0</v>
      </c>
      <c r="G61" s="34">
        <v>0</v>
      </c>
      <c r="H61" s="34">
        <f>E61-F61</f>
        <v>0</v>
      </c>
    </row>
    <row r="62" spans="1:8" x14ac:dyDescent="0.2">
      <c r="A62" s="4"/>
      <c r="B62" s="31"/>
      <c r="C62" s="34"/>
      <c r="D62" s="34"/>
      <c r="E62" s="34"/>
      <c r="F62" s="34"/>
      <c r="G62" s="34"/>
      <c r="H62" s="34"/>
    </row>
    <row r="63" spans="1:8" x14ac:dyDescent="0.2">
      <c r="A63" s="4"/>
      <c r="B63" s="31" t="s">
        <v>12</v>
      </c>
      <c r="C63" s="34">
        <v>0</v>
      </c>
      <c r="D63" s="34">
        <v>0</v>
      </c>
      <c r="E63" s="34">
        <f>C63+D63</f>
        <v>0</v>
      </c>
      <c r="F63" s="34">
        <v>0</v>
      </c>
      <c r="G63" s="34">
        <v>0</v>
      </c>
      <c r="H63" s="34">
        <f>E63-F63</f>
        <v>0</v>
      </c>
    </row>
    <row r="64" spans="1:8" x14ac:dyDescent="0.2">
      <c r="A64" s="4"/>
      <c r="B64" s="31"/>
      <c r="C64" s="34"/>
      <c r="D64" s="34"/>
      <c r="E64" s="34"/>
      <c r="F64" s="34"/>
      <c r="G64" s="34"/>
      <c r="H64" s="34"/>
    </row>
    <row r="65" spans="1:8" ht="22.5" x14ac:dyDescent="0.2">
      <c r="A65" s="4"/>
      <c r="B65" s="31" t="s">
        <v>14</v>
      </c>
      <c r="C65" s="34">
        <v>0</v>
      </c>
      <c r="D65" s="34">
        <v>0</v>
      </c>
      <c r="E65" s="34">
        <f>C65+D65</f>
        <v>0</v>
      </c>
      <c r="F65" s="34">
        <v>0</v>
      </c>
      <c r="G65" s="34">
        <v>0</v>
      </c>
      <c r="H65" s="34">
        <f>E65-F65</f>
        <v>0</v>
      </c>
    </row>
    <row r="66" spans="1:8" x14ac:dyDescent="0.2">
      <c r="A66" s="4"/>
      <c r="B66" s="31"/>
      <c r="C66" s="34"/>
      <c r="D66" s="34"/>
      <c r="E66" s="34"/>
      <c r="F66" s="34"/>
      <c r="G66" s="34"/>
      <c r="H66" s="34"/>
    </row>
    <row r="67" spans="1:8" ht="22.5" x14ac:dyDescent="0.2">
      <c r="A67" s="4"/>
      <c r="B67" s="31" t="s">
        <v>26</v>
      </c>
      <c r="C67" s="34">
        <v>0</v>
      </c>
      <c r="D67" s="34">
        <v>0</v>
      </c>
      <c r="E67" s="34">
        <f>C67+D67</f>
        <v>0</v>
      </c>
      <c r="F67" s="34">
        <v>0</v>
      </c>
      <c r="G67" s="34">
        <v>0</v>
      </c>
      <c r="H67" s="34">
        <f>E67-F67</f>
        <v>0</v>
      </c>
    </row>
    <row r="68" spans="1:8" x14ac:dyDescent="0.2">
      <c r="A68" s="4"/>
      <c r="B68" s="31"/>
      <c r="C68" s="34"/>
      <c r="D68" s="34"/>
      <c r="E68" s="34"/>
      <c r="F68" s="34"/>
      <c r="G68" s="34"/>
      <c r="H68" s="34"/>
    </row>
    <row r="69" spans="1:8" ht="22.5" x14ac:dyDescent="0.2">
      <c r="A69" s="4"/>
      <c r="B69" s="31" t="s">
        <v>27</v>
      </c>
      <c r="C69" s="34">
        <v>0</v>
      </c>
      <c r="D69" s="34">
        <v>0</v>
      </c>
      <c r="E69" s="34">
        <f>C69+D69</f>
        <v>0</v>
      </c>
      <c r="F69" s="34">
        <v>0</v>
      </c>
      <c r="G69" s="34">
        <v>0</v>
      </c>
      <c r="H69" s="34">
        <f>E69-F69</f>
        <v>0</v>
      </c>
    </row>
    <row r="70" spans="1:8" x14ac:dyDescent="0.2">
      <c r="A70" s="4"/>
      <c r="B70" s="31"/>
      <c r="C70" s="34"/>
      <c r="D70" s="34"/>
      <c r="E70" s="34"/>
      <c r="F70" s="34"/>
      <c r="G70" s="34"/>
      <c r="H70" s="34"/>
    </row>
    <row r="71" spans="1:8" ht="22.5" x14ac:dyDescent="0.2">
      <c r="A71" s="4"/>
      <c r="B71" s="31" t="s">
        <v>34</v>
      </c>
      <c r="C71" s="34">
        <v>0</v>
      </c>
      <c r="D71" s="34">
        <v>0</v>
      </c>
      <c r="E71" s="34">
        <f>C71+D71</f>
        <v>0</v>
      </c>
      <c r="F71" s="34">
        <v>0</v>
      </c>
      <c r="G71" s="34">
        <v>0</v>
      </c>
      <c r="H71" s="34">
        <f>E71-F71</f>
        <v>0</v>
      </c>
    </row>
    <row r="72" spans="1:8" x14ac:dyDescent="0.2">
      <c r="A72" s="4"/>
      <c r="B72" s="31"/>
      <c r="C72" s="34"/>
      <c r="D72" s="34"/>
      <c r="E72" s="34"/>
      <c r="F72" s="34"/>
      <c r="G72" s="34"/>
      <c r="H72" s="34"/>
    </row>
    <row r="73" spans="1:8" x14ac:dyDescent="0.2">
      <c r="A73" s="4"/>
      <c r="B73" s="31" t="s">
        <v>15</v>
      </c>
      <c r="C73" s="34">
        <v>0</v>
      </c>
      <c r="D73" s="34">
        <v>0</v>
      </c>
      <c r="E73" s="34">
        <f>C73+D73</f>
        <v>0</v>
      </c>
      <c r="F73" s="34">
        <v>0</v>
      </c>
      <c r="G73" s="34">
        <v>0</v>
      </c>
      <c r="H73" s="34">
        <f>E73-F73</f>
        <v>0</v>
      </c>
    </row>
    <row r="74" spans="1:8" x14ac:dyDescent="0.2">
      <c r="A74" s="30"/>
      <c r="B74" s="32"/>
      <c r="C74" s="35"/>
      <c r="D74" s="35"/>
      <c r="E74" s="35"/>
      <c r="F74" s="35"/>
      <c r="G74" s="35"/>
      <c r="H74" s="35"/>
    </row>
    <row r="75" spans="1:8" x14ac:dyDescent="0.2">
      <c r="A75" s="26"/>
      <c r="B75" s="47" t="s">
        <v>53</v>
      </c>
      <c r="C75" s="23">
        <f t="shared" ref="C75:H75" si="51">SUM(C61:C73)</f>
        <v>0</v>
      </c>
      <c r="D75" s="23">
        <f t="shared" si="51"/>
        <v>0</v>
      </c>
      <c r="E75" s="23">
        <f t="shared" si="51"/>
        <v>0</v>
      </c>
      <c r="F75" s="23">
        <f t="shared" si="51"/>
        <v>0</v>
      </c>
      <c r="G75" s="23">
        <f t="shared" si="51"/>
        <v>0</v>
      </c>
      <c r="H75" s="23">
        <f t="shared" si="51"/>
        <v>0</v>
      </c>
    </row>
  </sheetData>
  <sheetProtection formatCells="0" formatColumns="0" formatRows="0" insertRows="0" deleteRows="0" autoFilter="0"/>
  <mergeCells count="12">
    <mergeCell ref="A56:H56"/>
    <mergeCell ref="A57:B59"/>
    <mergeCell ref="C57:G57"/>
    <mergeCell ref="H57:H58"/>
    <mergeCell ref="C44:G44"/>
    <mergeCell ref="H44:H45"/>
    <mergeCell ref="A1:H1"/>
    <mergeCell ref="A3:B5"/>
    <mergeCell ref="A42:H42"/>
    <mergeCell ref="A44:B46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sqref="A1:XFD1048576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163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32967241.710000001</v>
      </c>
      <c r="D6" s="15">
        <f t="shared" si="0"/>
        <v>7923289.2299999995</v>
      </c>
      <c r="E6" s="15">
        <f t="shared" si="0"/>
        <v>40890530.939999998</v>
      </c>
      <c r="F6" s="15">
        <f t="shared" si="0"/>
        <v>16005551.729999999</v>
      </c>
      <c r="G6" s="15">
        <f t="shared" si="0"/>
        <v>15875870.6</v>
      </c>
      <c r="H6" s="15">
        <f t="shared" si="0"/>
        <v>24884979.210000001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17272871.050000001</v>
      </c>
      <c r="D9" s="15">
        <v>6451882.9900000002</v>
      </c>
      <c r="E9" s="15">
        <f t="shared" si="1"/>
        <v>23724754.039999999</v>
      </c>
      <c r="F9" s="15">
        <v>8901930.7699999996</v>
      </c>
      <c r="G9" s="15">
        <v>8901930.7699999996</v>
      </c>
      <c r="H9" s="15">
        <f t="shared" si="2"/>
        <v>14822823.27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2863164.88</v>
      </c>
      <c r="D11" s="15">
        <v>1101348.27</v>
      </c>
      <c r="E11" s="15">
        <f t="shared" si="1"/>
        <v>3964513.15</v>
      </c>
      <c r="F11" s="15">
        <v>2034065.75</v>
      </c>
      <c r="G11" s="15">
        <v>2034065.75</v>
      </c>
      <c r="H11" s="15">
        <f t="shared" si="2"/>
        <v>1930447.4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11061142.529999999</v>
      </c>
      <c r="D13" s="15">
        <v>267575.25</v>
      </c>
      <c r="E13" s="15">
        <f t="shared" si="1"/>
        <v>11328717.779999999</v>
      </c>
      <c r="F13" s="15">
        <v>4351093.63</v>
      </c>
      <c r="G13" s="15">
        <v>4221412.5</v>
      </c>
      <c r="H13" s="15">
        <f t="shared" si="2"/>
        <v>6977624.1499999994</v>
      </c>
    </row>
    <row r="14" spans="1:8" x14ac:dyDescent="0.2">
      <c r="A14" s="38"/>
      <c r="B14" s="42" t="s">
        <v>19</v>
      </c>
      <c r="C14" s="15">
        <v>1770063.25</v>
      </c>
      <c r="D14" s="15">
        <v>102482.72</v>
      </c>
      <c r="E14" s="15">
        <f t="shared" si="1"/>
        <v>1872545.97</v>
      </c>
      <c r="F14" s="15">
        <v>718461.58</v>
      </c>
      <c r="G14" s="15">
        <v>718461.58</v>
      </c>
      <c r="H14" s="15">
        <f t="shared" si="2"/>
        <v>1154084.3900000001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59619599.609999999</v>
      </c>
      <c r="D16" s="15">
        <f t="shared" si="3"/>
        <v>23979927.440000001</v>
      </c>
      <c r="E16" s="15">
        <f t="shared" si="3"/>
        <v>83599527.049999997</v>
      </c>
      <c r="F16" s="15">
        <f t="shared" si="3"/>
        <v>20635495.57</v>
      </c>
      <c r="G16" s="15">
        <f t="shared" si="3"/>
        <v>20635495.57</v>
      </c>
      <c r="H16" s="15">
        <f t="shared" si="3"/>
        <v>62964031.479999989</v>
      </c>
    </row>
    <row r="17" spans="1:8" x14ac:dyDescent="0.2">
      <c r="A17" s="38"/>
      <c r="B17" s="42" t="s">
        <v>45</v>
      </c>
      <c r="C17" s="15">
        <v>50000</v>
      </c>
      <c r="D17" s="15">
        <v>1219872</v>
      </c>
      <c r="E17" s="15">
        <f>C17+D17</f>
        <v>1269872</v>
      </c>
      <c r="F17" s="15">
        <v>174672</v>
      </c>
      <c r="G17" s="15">
        <v>174672</v>
      </c>
      <c r="H17" s="15">
        <f t="shared" ref="H17:H23" si="4">E17-F17</f>
        <v>1095200</v>
      </c>
    </row>
    <row r="18" spans="1:8" x14ac:dyDescent="0.2">
      <c r="A18" s="38"/>
      <c r="B18" s="42" t="s">
        <v>28</v>
      </c>
      <c r="C18" s="15">
        <v>46114559.960000001</v>
      </c>
      <c r="D18" s="15">
        <v>20574158.199999999</v>
      </c>
      <c r="E18" s="15">
        <f t="shared" ref="E18:E23" si="5">C18+D18</f>
        <v>66688718.159999996</v>
      </c>
      <c r="F18" s="15">
        <v>13402554.140000001</v>
      </c>
      <c r="G18" s="15">
        <v>13402554.140000001</v>
      </c>
      <c r="H18" s="15">
        <f t="shared" si="4"/>
        <v>53286164.019999996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3229568.42</v>
      </c>
      <c r="D20" s="15">
        <v>1373228.32</v>
      </c>
      <c r="E20" s="15">
        <f t="shared" si="5"/>
        <v>4602796.74</v>
      </c>
      <c r="F20" s="15">
        <v>1826479.67</v>
      </c>
      <c r="G20" s="15">
        <v>1826479.67</v>
      </c>
      <c r="H20" s="15">
        <f t="shared" si="4"/>
        <v>2776317.0700000003</v>
      </c>
    </row>
    <row r="21" spans="1:8" x14ac:dyDescent="0.2">
      <c r="A21" s="38"/>
      <c r="B21" s="42" t="s">
        <v>47</v>
      </c>
      <c r="C21" s="15">
        <v>2826108.23</v>
      </c>
      <c r="D21" s="15">
        <v>106039.92</v>
      </c>
      <c r="E21" s="15">
        <f t="shared" si="5"/>
        <v>2932148.15</v>
      </c>
      <c r="F21" s="15">
        <v>1111045.53</v>
      </c>
      <c r="G21" s="15">
        <v>1111045.53</v>
      </c>
      <c r="H21" s="15">
        <f t="shared" si="4"/>
        <v>1821102.6199999999</v>
      </c>
    </row>
    <row r="22" spans="1:8" x14ac:dyDescent="0.2">
      <c r="A22" s="38"/>
      <c r="B22" s="42" t="s">
        <v>48</v>
      </c>
      <c r="C22" s="15">
        <v>6092971.3499999996</v>
      </c>
      <c r="D22" s="15">
        <v>695629</v>
      </c>
      <c r="E22" s="15">
        <f t="shared" si="5"/>
        <v>6788600.3499999996</v>
      </c>
      <c r="F22" s="15">
        <v>3742114.66</v>
      </c>
      <c r="G22" s="15">
        <v>3742114.66</v>
      </c>
      <c r="H22" s="15">
        <f t="shared" si="4"/>
        <v>3046485.6899999995</v>
      </c>
    </row>
    <row r="23" spans="1:8" x14ac:dyDescent="0.2">
      <c r="A23" s="38"/>
      <c r="B23" s="42" t="s">
        <v>4</v>
      </c>
      <c r="C23" s="15">
        <v>1306391.6499999999</v>
      </c>
      <c r="D23" s="15">
        <v>11000</v>
      </c>
      <c r="E23" s="15">
        <f t="shared" si="5"/>
        <v>1317391.6499999999</v>
      </c>
      <c r="F23" s="15">
        <v>378629.57</v>
      </c>
      <c r="G23" s="15">
        <v>378629.57</v>
      </c>
      <c r="H23" s="15">
        <f t="shared" si="4"/>
        <v>938762.07999999984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2321208.6799999997</v>
      </c>
      <c r="D25" s="15">
        <f t="shared" si="6"/>
        <v>4029606.83</v>
      </c>
      <c r="E25" s="15">
        <f t="shared" si="6"/>
        <v>6350815.5099999998</v>
      </c>
      <c r="F25" s="15">
        <f t="shared" si="6"/>
        <v>1397162.8900000001</v>
      </c>
      <c r="G25" s="15">
        <f t="shared" si="6"/>
        <v>1397162.8900000001</v>
      </c>
      <c r="H25" s="15">
        <f t="shared" si="6"/>
        <v>4953652.620000001</v>
      </c>
    </row>
    <row r="26" spans="1:8" x14ac:dyDescent="0.2">
      <c r="A26" s="38"/>
      <c r="B26" s="42" t="s">
        <v>29</v>
      </c>
      <c r="C26" s="15">
        <v>1073028.21</v>
      </c>
      <c r="D26" s="15">
        <v>382566.24</v>
      </c>
      <c r="E26" s="15">
        <f>C26+D26</f>
        <v>1455594.45</v>
      </c>
      <c r="F26" s="15">
        <v>450371.5</v>
      </c>
      <c r="G26" s="15">
        <v>450371.5</v>
      </c>
      <c r="H26" s="15">
        <f t="shared" ref="H26:H34" si="7">E26-F26</f>
        <v>1005222.95</v>
      </c>
    </row>
    <row r="27" spans="1:8" x14ac:dyDescent="0.2">
      <c r="A27" s="38"/>
      <c r="B27" s="42" t="s">
        <v>24</v>
      </c>
      <c r="C27" s="15">
        <v>807059.2</v>
      </c>
      <c r="D27" s="15">
        <v>1628136.86</v>
      </c>
      <c r="E27" s="15">
        <f t="shared" ref="E27:E34" si="8">C27+D27</f>
        <v>2435196.06</v>
      </c>
      <c r="F27" s="15">
        <v>743565.1</v>
      </c>
      <c r="G27" s="15">
        <v>743565.1</v>
      </c>
      <c r="H27" s="15">
        <f t="shared" si="7"/>
        <v>1691630.96</v>
      </c>
    </row>
    <row r="28" spans="1:8" x14ac:dyDescent="0.2">
      <c r="A28" s="38"/>
      <c r="B28" s="42" t="s">
        <v>30</v>
      </c>
      <c r="C28" s="15">
        <v>0</v>
      </c>
      <c r="D28" s="15">
        <v>978903.73</v>
      </c>
      <c r="E28" s="15">
        <f t="shared" si="8"/>
        <v>978903.73</v>
      </c>
      <c r="F28" s="15">
        <v>0</v>
      </c>
      <c r="G28" s="15">
        <v>0</v>
      </c>
      <c r="H28" s="15">
        <f t="shared" si="7"/>
        <v>978903.73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1000000</v>
      </c>
      <c r="E30" s="15">
        <f t="shared" si="8"/>
        <v>1000000</v>
      </c>
      <c r="F30" s="15">
        <v>0</v>
      </c>
      <c r="G30" s="15">
        <v>0</v>
      </c>
      <c r="H30" s="15">
        <f t="shared" si="7"/>
        <v>1000000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441121.27</v>
      </c>
      <c r="D32" s="15">
        <v>40000</v>
      </c>
      <c r="E32" s="15">
        <f t="shared" si="8"/>
        <v>481121.27</v>
      </c>
      <c r="F32" s="15">
        <v>203226.29</v>
      </c>
      <c r="G32" s="15">
        <v>203226.29</v>
      </c>
      <c r="H32" s="15">
        <f t="shared" si="7"/>
        <v>277894.98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94908050</v>
      </c>
      <c r="D42" s="23">
        <f t="shared" si="12"/>
        <v>35932823.5</v>
      </c>
      <c r="E42" s="23">
        <f t="shared" si="12"/>
        <v>130840873.5</v>
      </c>
      <c r="F42" s="23">
        <f t="shared" si="12"/>
        <v>38038210.189999998</v>
      </c>
      <c r="G42" s="23">
        <f t="shared" si="12"/>
        <v>37908529.060000002</v>
      </c>
      <c r="H42" s="23">
        <f t="shared" si="12"/>
        <v>92802663.310000002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2018-03-08T21:21:25Z</cp:lastPrinted>
  <dcterms:created xsi:type="dcterms:W3CDTF">2014-02-10T03:37:14Z</dcterms:created>
  <dcterms:modified xsi:type="dcterms:W3CDTF">2022-07-26T20:39:22Z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