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2DO TRIMESTRE 2022\"/>
    </mc:Choice>
  </mc:AlternateContent>
  <xr:revisionPtr revIDLastSave="0" documentId="8_{86A38A63-8CBE-40DE-A6C0-689AF8D0849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0" i="1" l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39" i="1"/>
  <c r="G9" i="1"/>
  <c r="K73" i="1" l="1"/>
  <c r="J73" i="1"/>
  <c r="I73" i="1"/>
  <c r="H73" i="1"/>
  <c r="G73" i="1"/>
  <c r="K34" i="1"/>
  <c r="J34" i="1"/>
  <c r="I34" i="1"/>
  <c r="H34" i="1"/>
  <c r="G34" i="1"/>
  <c r="M73" i="1" l="1"/>
  <c r="M39" i="1"/>
  <c r="M34" i="1"/>
  <c r="M9" i="1"/>
  <c r="K75" i="1"/>
  <c r="I75" i="1"/>
  <c r="H75" i="1"/>
  <c r="J75" i="1"/>
  <c r="G75" i="1"/>
  <c r="L73" i="1"/>
  <c r="L39" i="1"/>
  <c r="L34" i="1"/>
  <c r="L9" i="1"/>
  <c r="L75" i="1" l="1"/>
  <c r="M75" i="1"/>
</calcChain>
</file>

<file path=xl/sharedStrings.xml><?xml version="1.0" encoding="utf-8"?>
<sst xmlns="http://schemas.openxmlformats.org/spreadsheetml/2006/main" count="163" uniqueCount="117">
  <si>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</si>
  <si>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</si>
  <si>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</si>
  <si>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</si>
  <si>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</si>
  <si>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</si>
  <si>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</si>
  <si>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</si>
  <si>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</si>
  <si>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</si>
  <si>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</si>
  <si>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</si>
  <si>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</si>
  <si>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</si>
  <si>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</si>
  <si>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</si>
  <si>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</si>
  <si>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</si>
  <si>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</si>
  <si>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</si>
  <si>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</si>
  <si>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E0002</t>
  </si>
  <si>
    <t>PRESIDENCIA MUNICIPAL</t>
  </si>
  <si>
    <t>Computadoras y equipo periférico</t>
  </si>
  <si>
    <t>Otros mobiliarios y equipos de administración</t>
  </si>
  <si>
    <t>Camaras fotograficas y de video</t>
  </si>
  <si>
    <t>Automóviles y camiones</t>
  </si>
  <si>
    <t>Equipo ferroviario</t>
  </si>
  <si>
    <t>Terrenos</t>
  </si>
  <si>
    <t>E0004</t>
  </si>
  <si>
    <t>TESORERIA</t>
  </si>
  <si>
    <t>Muebles de oficina y estantería</t>
  </si>
  <si>
    <t>E0007</t>
  </si>
  <si>
    <t>OBRAS PÚBLICAS</t>
  </si>
  <si>
    <t>E0010</t>
  </si>
  <si>
    <t>EDUCACIÓN</t>
  </si>
  <si>
    <t>E0011</t>
  </si>
  <si>
    <t>DEPORTES Y ATENCION A LA JUVENTUD</t>
  </si>
  <si>
    <t>E0012</t>
  </si>
  <si>
    <t>ACCESO A LA INFORMACIÓN</t>
  </si>
  <si>
    <t>E0015</t>
  </si>
  <si>
    <t>PARQUES Y JARDINES</t>
  </si>
  <si>
    <t>Herramientas y maquinas -herramienta</t>
  </si>
  <si>
    <t>E0020</t>
  </si>
  <si>
    <t>SEGURIDAD PUBLICA, TRANSITO, TRANSPORTE Y PROTECCI</t>
  </si>
  <si>
    <t>E0029</t>
  </si>
  <si>
    <t>MIGRANTE</t>
  </si>
  <si>
    <t>F0025</t>
  </si>
  <si>
    <t>RECURSOS HUMANOS Y EVENTOS ESPECIALES</t>
  </si>
  <si>
    <t>F2801</t>
  </si>
  <si>
    <t>TURISMO, MEDIO AMBIENTE Y ORDENAMIENTO TERRITORIAL</t>
  </si>
  <si>
    <t>K0758</t>
  </si>
  <si>
    <t>OBRAS FEDERALES 2018</t>
  </si>
  <si>
    <t>O0005</t>
  </si>
  <si>
    <t>CONTRALORIA MUNICIPAL</t>
  </si>
  <si>
    <t>P0030</t>
  </si>
  <si>
    <t>PLANEACIÓN</t>
  </si>
  <si>
    <t>División de terrenos y Constr de obras de urbaniz</t>
  </si>
  <si>
    <t>Estudios y proyectos ejecutivos</t>
  </si>
  <si>
    <t>Constr obras p abastecde agua petróleo gas el</t>
  </si>
  <si>
    <t>K1021</t>
  </si>
  <si>
    <t>REHABILITACION DE LINEA DE AGUA POTABLE EN EL MUNI</t>
  </si>
  <si>
    <t>K1032</t>
  </si>
  <si>
    <t>REHABILITACIÓN DE  CALLE CON CONCRETO EN EL MUNICI</t>
  </si>
  <si>
    <t>K1033</t>
  </si>
  <si>
    <t>CONSTRUCCIÓN DE PARQUE EN LA COMUNIDAD DE JOYITA D</t>
  </si>
  <si>
    <t>Edificación no habitacional</t>
  </si>
  <si>
    <t>K1034</t>
  </si>
  <si>
    <t>CONSTRUCCIÓN DE SISTEMA DE AGUA POTABLE ENTUBADA E</t>
  </si>
  <si>
    <t>K1036</t>
  </si>
  <si>
    <t>REHAB  CALLES COL MORELOS, LEONA Y  CAM</t>
  </si>
  <si>
    <t>K1037</t>
  </si>
  <si>
    <t>CONSTRUCCIÓN GAVETAS  3RA ETAPA</t>
  </si>
  <si>
    <t>K1038</t>
  </si>
  <si>
    <t>REHAB FUENTES DE ABASTECI  SIST AGUA POTABLE STGO</t>
  </si>
  <si>
    <t>K1039</t>
  </si>
  <si>
    <t>REHABILITACIÓN CALLE CONC CALLE JESÚS CARDOSO COLO</t>
  </si>
  <si>
    <t>K1040</t>
  </si>
  <si>
    <t>CONSTRUCCIÓN CALLE ALFREDO CHÁVEZ, COL EL EDÉN</t>
  </si>
  <si>
    <t>K1041</t>
  </si>
  <si>
    <t>CONSTRUCCIÓN CALLE TEXAS, EN EL DORMIDO</t>
  </si>
  <si>
    <t>K1042</t>
  </si>
  <si>
    <t>CONSTRUCCIÓN CALLE SALVADOR MURILLO, COL EL EDÉN</t>
  </si>
  <si>
    <t>K1043</t>
  </si>
  <si>
    <t>CONST PORTAL ORIENTE Y REHAB PORTAL PTE STGO MARAV</t>
  </si>
  <si>
    <t>K1045</t>
  </si>
  <si>
    <t>REHAB CALLE FCO I MADERO. LOC HERMOSILLO</t>
  </si>
  <si>
    <t>K1046</t>
  </si>
  <si>
    <t>REHAB DE CAMINO RURAL A STA TERESA EN STGO MARAV</t>
  </si>
  <si>
    <t>K1047</t>
  </si>
  <si>
    <t>REHABILITACIÓN DEL CAMINO STA TERESA A HERMOSILLO</t>
  </si>
  <si>
    <t>K1048</t>
  </si>
  <si>
    <t>CONST. CALLE LÓPEZ GAYTÁN COL EL EDÉN STGO MARAV</t>
  </si>
  <si>
    <t>K1049</t>
  </si>
  <si>
    <t>EQUIPAMIENTOTO JUEGOS INFANTILES DPTIVA EL EDÉN</t>
  </si>
  <si>
    <t>K1051</t>
  </si>
  <si>
    <t>CAMINOS SACA COSECHAS 2022 VARIAS LOCALIDADES</t>
  </si>
  <si>
    <t>Construcción de vías de comunicación</t>
  </si>
  <si>
    <t>K1052</t>
  </si>
  <si>
    <t>AMPL ELECTRIFICACIÓN CALLE EL PITAYITO EN LA LEONA</t>
  </si>
  <si>
    <t>K1053</t>
  </si>
  <si>
    <t>AMPL ELECTRIFICAC  CALLE  NICOLÁS BRAVO, STA RITA</t>
  </si>
  <si>
    <t>K1054</t>
  </si>
  <si>
    <t>AMPL ELECTRIFICACIÓN  CALLE MANGA EN LA LEONA</t>
  </si>
  <si>
    <t>K1055</t>
  </si>
  <si>
    <t>AMPL ELECTRIFICACIÓN  CALLE EL REPARO EN LA LEONA</t>
  </si>
  <si>
    <t>K1056</t>
  </si>
  <si>
    <t>REHABILITACIÓN JARDÍN EN SANTA RITA DE CASIA</t>
  </si>
  <si>
    <t>K1058</t>
  </si>
  <si>
    <t>REHABILITACIÓN CALLE HIDALGO  BARRIO DE GPE CABECE</t>
  </si>
  <si>
    <t>K1059</t>
  </si>
  <si>
    <t>REHABILITACIÓN CALLE JIMÉNEZ BARRIO DE LA CRUZ CAB</t>
  </si>
  <si>
    <t>K1060</t>
  </si>
  <si>
    <t>REHABLITACIÓN CALLE PRIV ZAPATA BARRIO GPE CABECE</t>
  </si>
  <si>
    <t>K1061</t>
  </si>
  <si>
    <t>REHABLITACIÓN CALLE ALAMOS-L CARDENAS-CAMINO ACC</t>
  </si>
  <si>
    <t>Municipio de Santiago Maravatío, Guanajuato
Programas y Proyectos de InversiónPROGRAGAMAS Y PROYECTOS DE INVERSIÓN
Del 1 de Enero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</si>
</sst>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77"/>
  <sheetViews>
    <sheetView tabSelected="1" topLeftCell="A27" workbookViewId="0">
      <selection activeCell="A71" sqref="A71:M71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7" width="11.7109375" style="1" bestFit="1" customWidth="1"/>
    <col min="8" max="8" width="12.5703125" style="1" bestFit="1" customWidth="1"/>
    <col min="9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116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5151</v>
      </c>
      <c r="F9" s="30" t="s">
        <v>23</v>
      </c>
      <c r="G9" s="35">
        <f>+H9</f>
        <v>10000</v>
      </c>
      <c r="H9" s="36">
        <v>10000</v>
      </c>
      <c r="I9" s="36">
        <v>0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x14ac:dyDescent="0.2">
      <c r="B10" s="32"/>
      <c r="C10" s="33"/>
      <c r="D10" s="34"/>
      <c r="E10" s="29">
        <v>5191</v>
      </c>
      <c r="F10" s="30" t="s">
        <v>24</v>
      </c>
      <c r="G10" s="35">
        <f>+H10</f>
        <v>0</v>
      </c>
      <c r="H10" s="36">
        <v>0</v>
      </c>
      <c r="I10" s="36">
        <v>15000</v>
      </c>
      <c r="J10" s="36">
        <v>12391.96</v>
      </c>
      <c r="K10" s="36">
        <v>12391.96</v>
      </c>
      <c r="L10" s="37">
        <f>IFERROR(K10/H10,0)</f>
        <v>0</v>
      </c>
      <c r="M10" s="38">
        <f>IFERROR(K10/I10,0)</f>
        <v>0.82613066666666657</v>
      </c>
    </row>
    <row r="11" spans="2:13" x14ac:dyDescent="0.2">
      <c r="B11" s="32"/>
      <c r="C11" s="33"/>
      <c r="D11" s="34"/>
      <c r="E11" s="29">
        <v>5231</v>
      </c>
      <c r="F11" s="30" t="s">
        <v>25</v>
      </c>
      <c r="G11" s="35">
        <f>+H11</f>
        <v>0</v>
      </c>
      <c r="H11" s="36">
        <v>0</v>
      </c>
      <c r="I11" s="36">
        <v>10999</v>
      </c>
      <c r="J11" s="36">
        <v>10999</v>
      </c>
      <c r="K11" s="36">
        <v>10999</v>
      </c>
      <c r="L11" s="37">
        <f>IFERROR(K11/H11,0)</f>
        <v>0</v>
      </c>
      <c r="M11" s="38">
        <f>IFERROR(K11/I11,0)</f>
        <v>1</v>
      </c>
    </row>
    <row r="12" spans="2:13" x14ac:dyDescent="0.2">
      <c r="B12" s="32"/>
      <c r="C12" s="33"/>
      <c r="D12" s="34"/>
      <c r="E12" s="29">
        <v>5411</v>
      </c>
      <c r="F12" s="30" t="s">
        <v>26</v>
      </c>
      <c r="G12" s="35">
        <f>+H12</f>
        <v>0</v>
      </c>
      <c r="H12" s="36">
        <v>0</v>
      </c>
      <c r="I12" s="36">
        <v>639001</v>
      </c>
      <c r="J12" s="36">
        <v>635000</v>
      </c>
      <c r="K12" s="36">
        <v>635000</v>
      </c>
      <c r="L12" s="37">
        <f>IFERROR(K12/H12,0)</f>
        <v>0</v>
      </c>
      <c r="M12" s="38">
        <f>IFERROR(K12/I12,0)</f>
        <v>0.99373866394575283</v>
      </c>
    </row>
    <row r="13" spans="2:13" x14ac:dyDescent="0.2">
      <c r="B13" s="32"/>
      <c r="C13" s="33"/>
      <c r="D13" s="34"/>
      <c r="E13" s="29">
        <v>5441</v>
      </c>
      <c r="F13" s="30" t="s">
        <v>27</v>
      </c>
      <c r="G13" s="35">
        <f>+H13</f>
        <v>500000</v>
      </c>
      <c r="H13" s="36">
        <v>500000</v>
      </c>
      <c r="I13" s="36">
        <v>0</v>
      </c>
      <c r="J13" s="36">
        <v>0</v>
      </c>
      <c r="K13" s="36">
        <v>0</v>
      </c>
      <c r="L13" s="37">
        <f>IFERROR(K13/H13,0)</f>
        <v>0</v>
      </c>
      <c r="M13" s="38">
        <f>IFERROR(K13/I13,0)</f>
        <v>0</v>
      </c>
    </row>
    <row r="14" spans="2:13" x14ac:dyDescent="0.2">
      <c r="B14" s="32"/>
      <c r="C14" s="33"/>
      <c r="D14" s="34"/>
      <c r="E14" s="29">
        <v>5811</v>
      </c>
      <c r="F14" s="30" t="s">
        <v>28</v>
      </c>
      <c r="G14" s="35">
        <f>+H14</f>
        <v>0</v>
      </c>
      <c r="H14" s="36">
        <v>0</v>
      </c>
      <c r="I14" s="36">
        <v>1800000</v>
      </c>
      <c r="J14" s="36">
        <v>0</v>
      </c>
      <c r="K14" s="36">
        <v>0</v>
      </c>
      <c r="L14" s="37">
        <f>IFERROR(K14/H14,0)</f>
        <v>0</v>
      </c>
      <c r="M14" s="38">
        <f>IFERROR(K14/I14,0)</f>
        <v>0</v>
      </c>
    </row>
    <row r="15" spans="2:13" x14ac:dyDescent="0.2">
      <c r="B15" s="32" t="s">
        <v>29</v>
      </c>
      <c r="C15" s="33"/>
      <c r="D15" s="34" t="s">
        <v>30</v>
      </c>
      <c r="E15" s="29">
        <v>5111</v>
      </c>
      <c r="F15" s="30" t="s">
        <v>31</v>
      </c>
      <c r="G15" s="35">
        <f>+H15</f>
        <v>5000</v>
      </c>
      <c r="H15" s="36">
        <v>5000</v>
      </c>
      <c r="I15" s="36">
        <v>5000</v>
      </c>
      <c r="J15" s="36">
        <v>2807.2</v>
      </c>
      <c r="K15" s="36">
        <v>2807.2</v>
      </c>
      <c r="L15" s="37">
        <f>IFERROR(K15/H15,0)</f>
        <v>0.56143999999999994</v>
      </c>
      <c r="M15" s="38">
        <f>IFERROR(K15/I15,0)</f>
        <v>0.56143999999999994</v>
      </c>
    </row>
    <row r="16" spans="2:13" x14ac:dyDescent="0.2">
      <c r="B16" s="32"/>
      <c r="C16" s="33"/>
      <c r="D16" s="34"/>
      <c r="E16" s="29">
        <v>5151</v>
      </c>
      <c r="F16" s="30" t="s">
        <v>23</v>
      </c>
      <c r="G16" s="35">
        <f>+H16</f>
        <v>0</v>
      </c>
      <c r="H16" s="36">
        <v>0</v>
      </c>
      <c r="I16" s="36">
        <v>43500</v>
      </c>
      <c r="J16" s="36">
        <v>27710.240000000002</v>
      </c>
      <c r="K16" s="36">
        <v>27710.240000000002</v>
      </c>
      <c r="L16" s="37">
        <f>IFERROR(K16/H16,0)</f>
        <v>0</v>
      </c>
      <c r="M16" s="38">
        <f>IFERROR(K16/I16,0)</f>
        <v>0.63701701149425294</v>
      </c>
    </row>
    <row r="17" spans="2:13" x14ac:dyDescent="0.2">
      <c r="B17" s="32"/>
      <c r="C17" s="33"/>
      <c r="D17" s="34"/>
      <c r="E17" s="29">
        <v>5191</v>
      </c>
      <c r="F17" s="30" t="s">
        <v>24</v>
      </c>
      <c r="G17" s="35">
        <f>+H17</f>
        <v>0</v>
      </c>
      <c r="H17" s="36">
        <v>0</v>
      </c>
      <c r="I17" s="36">
        <v>5000</v>
      </c>
      <c r="J17" s="36">
        <v>0</v>
      </c>
      <c r="K17" s="36">
        <v>0</v>
      </c>
      <c r="L17" s="37">
        <f>IFERROR(K17/H17,0)</f>
        <v>0</v>
      </c>
      <c r="M17" s="38">
        <f>IFERROR(K17/I17,0)</f>
        <v>0</v>
      </c>
    </row>
    <row r="18" spans="2:13" x14ac:dyDescent="0.2">
      <c r="B18" s="32" t="s">
        <v>32</v>
      </c>
      <c r="C18" s="33"/>
      <c r="D18" s="34" t="s">
        <v>33</v>
      </c>
      <c r="E18" s="29">
        <v>5151</v>
      </c>
      <c r="F18" s="30" t="s">
        <v>23</v>
      </c>
      <c r="G18" s="35">
        <f>+H18</f>
        <v>0</v>
      </c>
      <c r="H18" s="36">
        <v>0</v>
      </c>
      <c r="I18" s="36">
        <v>10999</v>
      </c>
      <c r="J18" s="36">
        <v>10999</v>
      </c>
      <c r="K18" s="36">
        <v>10999</v>
      </c>
      <c r="L18" s="37">
        <f>IFERROR(K18/H18,0)</f>
        <v>0</v>
      </c>
      <c r="M18" s="38">
        <f>IFERROR(K18/I18,0)</f>
        <v>1</v>
      </c>
    </row>
    <row r="19" spans="2:13" x14ac:dyDescent="0.2">
      <c r="B19" s="32" t="s">
        <v>34</v>
      </c>
      <c r="C19" s="33"/>
      <c r="D19" s="34" t="s">
        <v>35</v>
      </c>
      <c r="E19" s="29">
        <v>5151</v>
      </c>
      <c r="F19" s="30" t="s">
        <v>23</v>
      </c>
      <c r="G19" s="35">
        <f>+H19</f>
        <v>0</v>
      </c>
      <c r="H19" s="36">
        <v>0</v>
      </c>
      <c r="I19" s="36">
        <v>39633.72</v>
      </c>
      <c r="J19" s="36">
        <v>39633.72</v>
      </c>
      <c r="K19" s="36">
        <v>39633.72</v>
      </c>
      <c r="L19" s="37">
        <f>IFERROR(K19/H19,0)</f>
        <v>0</v>
      </c>
      <c r="M19" s="38">
        <f>IFERROR(K19/I19,0)</f>
        <v>1</v>
      </c>
    </row>
    <row r="20" spans="2:13" x14ac:dyDescent="0.2">
      <c r="B20" s="32" t="s">
        <v>36</v>
      </c>
      <c r="C20" s="33"/>
      <c r="D20" s="34" t="s">
        <v>37</v>
      </c>
      <c r="E20" s="29">
        <v>5151</v>
      </c>
      <c r="F20" s="30" t="s">
        <v>23</v>
      </c>
      <c r="G20" s="35">
        <f>+H20</f>
        <v>12000</v>
      </c>
      <c r="H20" s="36">
        <v>12000</v>
      </c>
      <c r="I20" s="36">
        <v>13211.24</v>
      </c>
      <c r="J20" s="36">
        <v>13211.24</v>
      </c>
      <c r="K20" s="36">
        <v>13211.24</v>
      </c>
      <c r="L20" s="37">
        <f>IFERROR(K20/H20,0)</f>
        <v>1.1009366666666667</v>
      </c>
      <c r="M20" s="38">
        <f>IFERROR(K20/I20,0)</f>
        <v>1</v>
      </c>
    </row>
    <row r="21" spans="2:13" x14ac:dyDescent="0.2">
      <c r="B21" s="32" t="s">
        <v>38</v>
      </c>
      <c r="C21" s="33"/>
      <c r="D21" s="34" t="s">
        <v>39</v>
      </c>
      <c r="E21" s="29">
        <v>5151</v>
      </c>
      <c r="F21" s="30" t="s">
        <v>23</v>
      </c>
      <c r="G21" s="35">
        <f>+H21</f>
        <v>12000</v>
      </c>
      <c r="H21" s="36">
        <v>12000</v>
      </c>
      <c r="I21" s="36">
        <v>13211.24</v>
      </c>
      <c r="J21" s="36">
        <v>13211.24</v>
      </c>
      <c r="K21" s="36">
        <v>13211.24</v>
      </c>
      <c r="L21" s="37">
        <f>IFERROR(K21/H21,0)</f>
        <v>1.1009366666666667</v>
      </c>
      <c r="M21" s="38">
        <f>IFERROR(K21/I21,0)</f>
        <v>1</v>
      </c>
    </row>
    <row r="22" spans="2:13" x14ac:dyDescent="0.2">
      <c r="B22" s="32"/>
      <c r="C22" s="33"/>
      <c r="D22" s="34"/>
      <c r="E22" s="29">
        <v>5191</v>
      </c>
      <c r="F22" s="30" t="s">
        <v>24</v>
      </c>
      <c r="G22" s="35">
        <f>+H22</f>
        <v>18000</v>
      </c>
      <c r="H22" s="36">
        <v>18000</v>
      </c>
      <c r="I22" s="36">
        <v>18000</v>
      </c>
      <c r="J22" s="36">
        <v>0</v>
      </c>
      <c r="K22" s="36">
        <v>0</v>
      </c>
      <c r="L22" s="37">
        <f>IFERROR(K22/H22,0)</f>
        <v>0</v>
      </c>
      <c r="M22" s="38">
        <f>IFERROR(K22/I22,0)</f>
        <v>0</v>
      </c>
    </row>
    <row r="23" spans="2:13" x14ac:dyDescent="0.2">
      <c r="B23" s="32" t="s">
        <v>40</v>
      </c>
      <c r="C23" s="33"/>
      <c r="D23" s="34" t="s">
        <v>41</v>
      </c>
      <c r="E23" s="29">
        <v>5671</v>
      </c>
      <c r="F23" s="30" t="s">
        <v>42</v>
      </c>
      <c r="G23" s="35">
        <f>+H23</f>
        <v>0</v>
      </c>
      <c r="H23" s="36">
        <v>0</v>
      </c>
      <c r="I23" s="36">
        <v>25000</v>
      </c>
      <c r="J23" s="36">
        <v>16700.02</v>
      </c>
      <c r="K23" s="36">
        <v>16700.02</v>
      </c>
      <c r="L23" s="37">
        <f>IFERROR(K23/H23,0)</f>
        <v>0</v>
      </c>
      <c r="M23" s="38">
        <f>IFERROR(K23/I23,0)</f>
        <v>0.66800080000000006</v>
      </c>
    </row>
    <row r="24" spans="2:13" ht="22.5" x14ac:dyDescent="0.2">
      <c r="B24" s="32" t="s">
        <v>43</v>
      </c>
      <c r="C24" s="33"/>
      <c r="D24" s="34" t="s">
        <v>44</v>
      </c>
      <c r="E24" s="29">
        <v>5151</v>
      </c>
      <c r="F24" s="30" t="s">
        <v>23</v>
      </c>
      <c r="G24" s="35">
        <f>+H24</f>
        <v>18000</v>
      </c>
      <c r="H24" s="36">
        <v>18000</v>
      </c>
      <c r="I24" s="36">
        <v>26422.48</v>
      </c>
      <c r="J24" s="36">
        <v>26422.48</v>
      </c>
      <c r="K24" s="36">
        <v>26422.48</v>
      </c>
      <c r="L24" s="37">
        <f>IFERROR(K24/H24,0)</f>
        <v>1.4679155555555556</v>
      </c>
      <c r="M24" s="38">
        <f>IFERROR(K24/I24,0)</f>
        <v>1</v>
      </c>
    </row>
    <row r="25" spans="2:13" x14ac:dyDescent="0.2">
      <c r="B25" s="32" t="s">
        <v>45</v>
      </c>
      <c r="C25" s="33"/>
      <c r="D25" s="34" t="s">
        <v>46</v>
      </c>
      <c r="E25" s="29">
        <v>5151</v>
      </c>
      <c r="F25" s="30" t="s">
        <v>23</v>
      </c>
      <c r="G25" s="35">
        <f>+H25</f>
        <v>12000</v>
      </c>
      <c r="H25" s="36">
        <v>12000</v>
      </c>
      <c r="I25" s="36">
        <v>13211.24</v>
      </c>
      <c r="J25" s="36">
        <v>13211.24</v>
      </c>
      <c r="K25" s="36">
        <v>13211.24</v>
      </c>
      <c r="L25" s="37">
        <f>IFERROR(K25/H25,0)</f>
        <v>1.1009366666666667</v>
      </c>
      <c r="M25" s="38">
        <f>IFERROR(K25/I25,0)</f>
        <v>1</v>
      </c>
    </row>
    <row r="26" spans="2:13" x14ac:dyDescent="0.2">
      <c r="B26" s="32" t="s">
        <v>47</v>
      </c>
      <c r="C26" s="33"/>
      <c r="D26" s="34" t="s">
        <v>48</v>
      </c>
      <c r="E26" s="29">
        <v>5151</v>
      </c>
      <c r="F26" s="30" t="s">
        <v>23</v>
      </c>
      <c r="G26" s="35">
        <f>+H26</f>
        <v>6000</v>
      </c>
      <c r="H26" s="36">
        <v>6000</v>
      </c>
      <c r="I26" s="36">
        <v>13211.24</v>
      </c>
      <c r="J26" s="36">
        <v>13211.24</v>
      </c>
      <c r="K26" s="36">
        <v>13211.24</v>
      </c>
      <c r="L26" s="37">
        <f>IFERROR(K26/H26,0)</f>
        <v>2.2018733333333333</v>
      </c>
      <c r="M26" s="38">
        <f>IFERROR(K26/I26,0)</f>
        <v>1</v>
      </c>
    </row>
    <row r="27" spans="2:13" ht="22.5" x14ac:dyDescent="0.2">
      <c r="B27" s="32" t="s">
        <v>49</v>
      </c>
      <c r="C27" s="33"/>
      <c r="D27" s="34" t="s">
        <v>50</v>
      </c>
      <c r="E27" s="29">
        <v>5151</v>
      </c>
      <c r="F27" s="30" t="s">
        <v>23</v>
      </c>
      <c r="G27" s="35">
        <f>+H27</f>
        <v>10000</v>
      </c>
      <c r="H27" s="36">
        <v>10000</v>
      </c>
      <c r="I27" s="36">
        <v>13211.24</v>
      </c>
      <c r="J27" s="36">
        <v>13211.24</v>
      </c>
      <c r="K27" s="36">
        <v>13211.24</v>
      </c>
      <c r="L27" s="37">
        <f>IFERROR(K27/H27,0)</f>
        <v>1.321124</v>
      </c>
      <c r="M27" s="38">
        <f>IFERROR(K27/I27,0)</f>
        <v>1</v>
      </c>
    </row>
    <row r="28" spans="2:13" x14ac:dyDescent="0.2">
      <c r="B28" s="32" t="s">
        <v>51</v>
      </c>
      <c r="C28" s="33"/>
      <c r="D28" s="34" t="s">
        <v>52</v>
      </c>
      <c r="E28" s="29">
        <v>5151</v>
      </c>
      <c r="F28" s="30" t="s">
        <v>23</v>
      </c>
      <c r="G28" s="35">
        <f>+H28</f>
        <v>130559.38</v>
      </c>
      <c r="H28" s="36">
        <v>130559.38</v>
      </c>
      <c r="I28" s="36">
        <v>129430.53</v>
      </c>
      <c r="J28" s="36">
        <v>0</v>
      </c>
      <c r="K28" s="36">
        <v>0</v>
      </c>
      <c r="L28" s="37">
        <f>IFERROR(K28/H28,0)</f>
        <v>0</v>
      </c>
      <c r="M28" s="38">
        <f>IFERROR(K28/I28,0)</f>
        <v>0</v>
      </c>
    </row>
    <row r="29" spans="2:13" x14ac:dyDescent="0.2">
      <c r="B29" s="32" t="s">
        <v>53</v>
      </c>
      <c r="C29" s="33"/>
      <c r="D29" s="34" t="s">
        <v>54</v>
      </c>
      <c r="E29" s="29">
        <v>5151</v>
      </c>
      <c r="F29" s="30" t="s">
        <v>23</v>
      </c>
      <c r="G29" s="35">
        <f>+H29</f>
        <v>0</v>
      </c>
      <c r="H29" s="36">
        <v>0</v>
      </c>
      <c r="I29" s="36">
        <v>8000</v>
      </c>
      <c r="J29" s="36">
        <v>8000</v>
      </c>
      <c r="K29" s="36">
        <v>8000</v>
      </c>
      <c r="L29" s="37">
        <f>IFERROR(K29/H29,0)</f>
        <v>0</v>
      </c>
      <c r="M29" s="38">
        <f>IFERROR(K29/I29,0)</f>
        <v>1</v>
      </c>
    </row>
    <row r="30" spans="2:13" x14ac:dyDescent="0.2">
      <c r="B30" s="32"/>
      <c r="C30" s="33"/>
      <c r="D30" s="34"/>
      <c r="E30" s="29">
        <v>5191</v>
      </c>
      <c r="F30" s="30" t="s">
        <v>24</v>
      </c>
      <c r="G30" s="35">
        <f>+H30</f>
        <v>0</v>
      </c>
      <c r="H30" s="36">
        <v>0</v>
      </c>
      <c r="I30" s="36">
        <v>2552</v>
      </c>
      <c r="J30" s="36">
        <v>0</v>
      </c>
      <c r="K30" s="36">
        <v>0</v>
      </c>
      <c r="L30" s="37">
        <f>IFERROR(K30/H30,0)</f>
        <v>0</v>
      </c>
      <c r="M30" s="38">
        <f>IFERROR(K30/I30,0)</f>
        <v>0</v>
      </c>
    </row>
    <row r="31" spans="2:13" x14ac:dyDescent="0.2">
      <c r="B31" s="32" t="s">
        <v>55</v>
      </c>
      <c r="C31" s="33"/>
      <c r="D31" s="34" t="s">
        <v>56</v>
      </c>
      <c r="E31" s="29">
        <v>5151</v>
      </c>
      <c r="F31" s="30" t="s">
        <v>23</v>
      </c>
      <c r="G31" s="35">
        <f>+H31</f>
        <v>12000</v>
      </c>
      <c r="H31" s="36">
        <v>12000</v>
      </c>
      <c r="I31" s="36">
        <v>26422.48</v>
      </c>
      <c r="J31" s="36">
        <v>26422.48</v>
      </c>
      <c r="K31" s="36">
        <v>26422.48</v>
      </c>
      <c r="L31" s="37">
        <f>IFERROR(K31/H31,0)</f>
        <v>2.2018733333333333</v>
      </c>
      <c r="M31" s="38">
        <f>IFERROR(K31/I31,0)</f>
        <v>1</v>
      </c>
    </row>
    <row r="32" spans="2:13" x14ac:dyDescent="0.2">
      <c r="B32" s="32"/>
      <c r="C32" s="33"/>
      <c r="D32" s="34"/>
      <c r="E32" s="39"/>
      <c r="F32" s="40"/>
      <c r="G32" s="44"/>
      <c r="H32" s="44"/>
      <c r="I32" s="44"/>
      <c r="J32" s="44"/>
      <c r="K32" s="44"/>
      <c r="L32" s="41"/>
      <c r="M32" s="42"/>
    </row>
    <row r="33" spans="2:13" x14ac:dyDescent="0.2">
      <c r="B33" s="32"/>
      <c r="C33" s="33"/>
      <c r="D33" s="27"/>
      <c r="E33" s="43"/>
      <c r="F33" s="27"/>
      <c r="G33" s="27"/>
      <c r="H33" s="27"/>
      <c r="I33" s="27"/>
      <c r="J33" s="27"/>
      <c r="K33" s="27"/>
      <c r="L33" s="27"/>
      <c r="M33" s="28"/>
    </row>
    <row r="34" spans="2:13" ht="13.15" customHeight="1" x14ac:dyDescent="0.2">
      <c r="B34" s="67" t="s">
        <v>14</v>
      </c>
      <c r="C34" s="68"/>
      <c r="D34" s="68"/>
      <c r="E34" s="68"/>
      <c r="F34" s="68"/>
      <c r="G34" s="7">
        <f>SUM(G9:G31)</f>
        <v>745559.38</v>
      </c>
      <c r="H34" s="7">
        <f>SUM(H9:H31)</f>
        <v>745559.38</v>
      </c>
      <c r="I34" s="7">
        <f>SUM(I9:I31)</f>
        <v>2871016.4100000011</v>
      </c>
      <c r="J34" s="7">
        <f>SUM(J9:J31)</f>
        <v>883142.29999999981</v>
      </c>
      <c r="K34" s="7">
        <f>SUM(K9:K31)</f>
        <v>883142.29999999981</v>
      </c>
      <c r="L34" s="8">
        <f>IFERROR(K34/H34,0)</f>
        <v>1.1845365019752012</v>
      </c>
      <c r="M34" s="9">
        <f>IFERROR(K34/I34,0)</f>
        <v>0.3076061484441322</v>
      </c>
    </row>
    <row r="35" spans="2:13" ht="4.9000000000000004" customHeight="1" x14ac:dyDescent="0.2">
      <c r="B35" s="32"/>
      <c r="C35" s="33"/>
      <c r="D35" s="27"/>
      <c r="E35" s="43"/>
      <c r="F35" s="27"/>
      <c r="G35" s="27"/>
      <c r="H35" s="27"/>
      <c r="I35" s="27"/>
      <c r="J35" s="27"/>
      <c r="K35" s="27"/>
      <c r="L35" s="27"/>
      <c r="M35" s="28"/>
    </row>
    <row r="36" spans="2:13" ht="13.15" customHeight="1" x14ac:dyDescent="0.2">
      <c r="B36" s="69" t="s">
        <v>15</v>
      </c>
      <c r="C36" s="66"/>
      <c r="D36" s="66"/>
      <c r="E36" s="21"/>
      <c r="F36" s="26"/>
      <c r="G36" s="27"/>
      <c r="H36" s="27"/>
      <c r="I36" s="27"/>
      <c r="J36" s="27"/>
      <c r="K36" s="27"/>
      <c r="L36" s="27"/>
      <c r="M36" s="28"/>
    </row>
    <row r="37" spans="2:13" ht="13.15" customHeight="1" x14ac:dyDescent="0.2">
      <c r="B37" s="25"/>
      <c r="C37" s="66" t="s">
        <v>16</v>
      </c>
      <c r="D37" s="66"/>
      <c r="E37" s="21"/>
      <c r="F37" s="26"/>
      <c r="G37" s="27"/>
      <c r="H37" s="27"/>
      <c r="I37" s="27"/>
      <c r="J37" s="27"/>
      <c r="K37" s="27"/>
      <c r="L37" s="27"/>
      <c r="M37" s="28"/>
    </row>
    <row r="38" spans="2:13" ht="6" customHeight="1" x14ac:dyDescent="0.2">
      <c r="B38" s="45"/>
      <c r="C38" s="46"/>
      <c r="D38" s="46"/>
      <c r="E38" s="39"/>
      <c r="F38" s="46"/>
      <c r="G38" s="27"/>
      <c r="H38" s="27"/>
      <c r="I38" s="27"/>
      <c r="J38" s="27"/>
      <c r="K38" s="27"/>
      <c r="L38" s="27"/>
      <c r="M38" s="28"/>
    </row>
    <row r="39" spans="2:13" x14ac:dyDescent="0.2">
      <c r="B39" s="32" t="s">
        <v>32</v>
      </c>
      <c r="C39" s="33"/>
      <c r="D39" s="27" t="s">
        <v>33</v>
      </c>
      <c r="E39" s="43">
        <v>6141</v>
      </c>
      <c r="F39" s="27" t="s">
        <v>57</v>
      </c>
      <c r="G39" s="35">
        <f>+H39</f>
        <v>5000000</v>
      </c>
      <c r="H39" s="36">
        <v>5000000</v>
      </c>
      <c r="I39" s="36">
        <v>0</v>
      </c>
      <c r="J39" s="36">
        <v>0</v>
      </c>
      <c r="K39" s="36">
        <v>0</v>
      </c>
      <c r="L39" s="37">
        <f>IFERROR(K39/H39,0)</f>
        <v>0</v>
      </c>
      <c r="M39" s="38">
        <f>IFERROR(K39/I39,0)</f>
        <v>0</v>
      </c>
    </row>
    <row r="40" spans="2:13" x14ac:dyDescent="0.2">
      <c r="B40" s="32"/>
      <c r="C40" s="33"/>
      <c r="D40" s="27"/>
      <c r="E40" s="43">
        <v>6311</v>
      </c>
      <c r="F40" s="27" t="s">
        <v>58</v>
      </c>
      <c r="G40" s="35">
        <f>+H40</f>
        <v>0</v>
      </c>
      <c r="H40" s="36">
        <v>0</v>
      </c>
      <c r="I40" s="36">
        <v>200000</v>
      </c>
      <c r="J40" s="36">
        <v>0</v>
      </c>
      <c r="K40" s="36">
        <v>0</v>
      </c>
      <c r="L40" s="37">
        <f>IFERROR(K40/H40,0)</f>
        <v>0</v>
      </c>
      <c r="M40" s="38">
        <f>IFERROR(K40/I40,0)</f>
        <v>0</v>
      </c>
    </row>
    <row r="41" spans="2:13" x14ac:dyDescent="0.2">
      <c r="B41" s="32" t="s">
        <v>51</v>
      </c>
      <c r="C41" s="33"/>
      <c r="D41" s="27" t="s">
        <v>52</v>
      </c>
      <c r="E41" s="43">
        <v>6131</v>
      </c>
      <c r="F41" s="27" t="s">
        <v>59</v>
      </c>
      <c r="G41" s="35">
        <f>+H41</f>
        <v>230991.12</v>
      </c>
      <c r="H41" s="36">
        <v>230991.12</v>
      </c>
      <c r="I41" s="36">
        <v>0</v>
      </c>
      <c r="J41" s="36">
        <v>0</v>
      </c>
      <c r="K41" s="36">
        <v>0</v>
      </c>
      <c r="L41" s="37">
        <f>IFERROR(K41/H41,0)</f>
        <v>0</v>
      </c>
      <c r="M41" s="38">
        <f>IFERROR(K41/I41,0)</f>
        <v>0</v>
      </c>
    </row>
    <row r="42" spans="2:13" x14ac:dyDescent="0.2">
      <c r="B42" s="32"/>
      <c r="C42" s="33"/>
      <c r="D42" s="27"/>
      <c r="E42" s="43">
        <v>6141</v>
      </c>
      <c r="F42" s="27" t="s">
        <v>57</v>
      </c>
      <c r="G42" s="35">
        <f>+H42</f>
        <v>25882271.600000001</v>
      </c>
      <c r="H42" s="36">
        <v>25882271.600000001</v>
      </c>
      <c r="I42" s="36">
        <v>1318552.02</v>
      </c>
      <c r="J42" s="36">
        <v>0</v>
      </c>
      <c r="K42" s="36">
        <v>0</v>
      </c>
      <c r="L42" s="37">
        <f>IFERROR(K42/H42,0)</f>
        <v>0</v>
      </c>
      <c r="M42" s="38">
        <f>IFERROR(K42/I42,0)</f>
        <v>0</v>
      </c>
    </row>
    <row r="43" spans="2:13" x14ac:dyDescent="0.2">
      <c r="B43" s="32" t="s">
        <v>60</v>
      </c>
      <c r="C43" s="33"/>
      <c r="D43" s="27" t="s">
        <v>61</v>
      </c>
      <c r="E43" s="43">
        <v>6141</v>
      </c>
      <c r="F43" s="27" t="s">
        <v>57</v>
      </c>
      <c r="G43" s="35">
        <f>+H43</f>
        <v>0</v>
      </c>
      <c r="H43" s="36">
        <v>0</v>
      </c>
      <c r="I43" s="36">
        <v>560160.76</v>
      </c>
      <c r="J43" s="36">
        <v>560160.76</v>
      </c>
      <c r="K43" s="36">
        <v>560160.76</v>
      </c>
      <c r="L43" s="37">
        <f>IFERROR(K43/H43,0)</f>
        <v>0</v>
      </c>
      <c r="M43" s="38">
        <f>IFERROR(K43/I43,0)</f>
        <v>1</v>
      </c>
    </row>
    <row r="44" spans="2:13" x14ac:dyDescent="0.2">
      <c r="B44" s="32" t="s">
        <v>62</v>
      </c>
      <c r="C44" s="33"/>
      <c r="D44" s="27" t="s">
        <v>63</v>
      </c>
      <c r="E44" s="43">
        <v>6141</v>
      </c>
      <c r="F44" s="27" t="s">
        <v>57</v>
      </c>
      <c r="G44" s="35">
        <f>+H44</f>
        <v>0</v>
      </c>
      <c r="H44" s="36">
        <v>0</v>
      </c>
      <c r="I44" s="36">
        <v>966219.6</v>
      </c>
      <c r="J44" s="36">
        <v>903763.53</v>
      </c>
      <c r="K44" s="36">
        <v>903763.53</v>
      </c>
      <c r="L44" s="37">
        <f>IFERROR(K44/H44,0)</f>
        <v>0</v>
      </c>
      <c r="M44" s="38">
        <f>IFERROR(K44/I44,0)</f>
        <v>0.93536037770295699</v>
      </c>
    </row>
    <row r="45" spans="2:13" ht="22.5" x14ac:dyDescent="0.2">
      <c r="B45" s="32" t="s">
        <v>64</v>
      </c>
      <c r="C45" s="33"/>
      <c r="D45" s="27" t="s">
        <v>65</v>
      </c>
      <c r="E45" s="43">
        <v>6221</v>
      </c>
      <c r="F45" s="27" t="s">
        <v>66</v>
      </c>
      <c r="G45" s="35">
        <f>+H45</f>
        <v>0</v>
      </c>
      <c r="H45" s="36">
        <v>0</v>
      </c>
      <c r="I45" s="36">
        <v>103197.66</v>
      </c>
      <c r="J45" s="36">
        <v>0</v>
      </c>
      <c r="K45" s="36">
        <v>0</v>
      </c>
      <c r="L45" s="37">
        <f>IFERROR(K45/H45,0)</f>
        <v>0</v>
      </c>
      <c r="M45" s="38">
        <f>IFERROR(K45/I45,0)</f>
        <v>0</v>
      </c>
    </row>
    <row r="46" spans="2:13" ht="22.5" x14ac:dyDescent="0.2">
      <c r="B46" s="32" t="s">
        <v>67</v>
      </c>
      <c r="C46" s="33"/>
      <c r="D46" s="27" t="s">
        <v>68</v>
      </c>
      <c r="E46" s="43">
        <v>6131</v>
      </c>
      <c r="F46" s="27" t="s">
        <v>59</v>
      </c>
      <c r="G46" s="35">
        <f>+H46</f>
        <v>0</v>
      </c>
      <c r="H46" s="36">
        <v>0</v>
      </c>
      <c r="I46" s="36">
        <v>4975196.96</v>
      </c>
      <c r="J46" s="36">
        <v>4645501.03</v>
      </c>
      <c r="K46" s="36">
        <v>4645501.03</v>
      </c>
      <c r="L46" s="37">
        <f>IFERROR(K46/H46,0)</f>
        <v>0</v>
      </c>
      <c r="M46" s="38">
        <f>IFERROR(K46/I46,0)</f>
        <v>0.93373208484996351</v>
      </c>
    </row>
    <row r="47" spans="2:13" x14ac:dyDescent="0.2">
      <c r="B47" s="32" t="s">
        <v>69</v>
      </c>
      <c r="C47" s="33"/>
      <c r="D47" s="27" t="s">
        <v>70</v>
      </c>
      <c r="E47" s="43">
        <v>6141</v>
      </c>
      <c r="F47" s="27" t="s">
        <v>57</v>
      </c>
      <c r="G47" s="35">
        <f>+H47</f>
        <v>0</v>
      </c>
      <c r="H47" s="36">
        <v>0</v>
      </c>
      <c r="I47" s="36">
        <v>824930.78</v>
      </c>
      <c r="J47" s="36">
        <v>823572.76</v>
      </c>
      <c r="K47" s="36">
        <v>823572.76</v>
      </c>
      <c r="L47" s="37">
        <f>IFERROR(K47/H47,0)</f>
        <v>0</v>
      </c>
      <c r="M47" s="38">
        <f>IFERROR(K47/I47,0)</f>
        <v>0.99835377702841921</v>
      </c>
    </row>
    <row r="48" spans="2:13" x14ac:dyDescent="0.2">
      <c r="B48" s="32" t="s">
        <v>71</v>
      </c>
      <c r="C48" s="33"/>
      <c r="D48" s="27" t="s">
        <v>72</v>
      </c>
      <c r="E48" s="43">
        <v>6221</v>
      </c>
      <c r="F48" s="27" t="s">
        <v>66</v>
      </c>
      <c r="G48" s="35">
        <f>+H48</f>
        <v>0</v>
      </c>
      <c r="H48" s="36">
        <v>0</v>
      </c>
      <c r="I48" s="36">
        <v>498859.69</v>
      </c>
      <c r="J48" s="36">
        <v>248859.69</v>
      </c>
      <c r="K48" s="36">
        <v>248859.69</v>
      </c>
      <c r="L48" s="37">
        <f>IFERROR(K48/H48,0)</f>
        <v>0</v>
      </c>
      <c r="M48" s="38">
        <f>IFERROR(K48/I48,0)</f>
        <v>0.49885708344163865</v>
      </c>
    </row>
    <row r="49" spans="2:13" ht="22.5" x14ac:dyDescent="0.2">
      <c r="B49" s="32" t="s">
        <v>73</v>
      </c>
      <c r="C49" s="33"/>
      <c r="D49" s="27" t="s">
        <v>74</v>
      </c>
      <c r="E49" s="43">
        <v>6131</v>
      </c>
      <c r="F49" s="27" t="s">
        <v>59</v>
      </c>
      <c r="G49" s="35">
        <f>+H49</f>
        <v>0</v>
      </c>
      <c r="H49" s="36">
        <v>0</v>
      </c>
      <c r="I49" s="36">
        <v>0</v>
      </c>
      <c r="J49" s="36">
        <v>0</v>
      </c>
      <c r="K49" s="36">
        <v>0</v>
      </c>
      <c r="L49" s="37">
        <f>IFERROR(K49/H49,0)</f>
        <v>0</v>
      </c>
      <c r="M49" s="38">
        <f>IFERROR(K49/I49,0)</f>
        <v>0</v>
      </c>
    </row>
    <row r="50" spans="2:13" ht="22.5" x14ac:dyDescent="0.2">
      <c r="B50" s="32" t="s">
        <v>75</v>
      </c>
      <c r="C50" s="33"/>
      <c r="D50" s="27" t="s">
        <v>76</v>
      </c>
      <c r="E50" s="43">
        <v>6141</v>
      </c>
      <c r="F50" s="27" t="s">
        <v>57</v>
      </c>
      <c r="G50" s="35">
        <f>+H50</f>
        <v>0</v>
      </c>
      <c r="H50" s="36">
        <v>0</v>
      </c>
      <c r="I50" s="36">
        <v>0</v>
      </c>
      <c r="J50" s="36">
        <v>0</v>
      </c>
      <c r="K50" s="36">
        <v>0</v>
      </c>
      <c r="L50" s="37">
        <f>IFERROR(K50/H50,0)</f>
        <v>0</v>
      </c>
      <c r="M50" s="38">
        <f>IFERROR(K50/I50,0)</f>
        <v>0</v>
      </c>
    </row>
    <row r="51" spans="2:13" x14ac:dyDescent="0.2">
      <c r="B51" s="32" t="s">
        <v>77</v>
      </c>
      <c r="C51" s="33"/>
      <c r="D51" s="27" t="s">
        <v>78</v>
      </c>
      <c r="E51" s="43">
        <v>6141</v>
      </c>
      <c r="F51" s="27" t="s">
        <v>57</v>
      </c>
      <c r="G51" s="35">
        <f>+H51</f>
        <v>0</v>
      </c>
      <c r="H51" s="36">
        <v>0</v>
      </c>
      <c r="I51" s="36">
        <v>0</v>
      </c>
      <c r="J51" s="36">
        <v>0</v>
      </c>
      <c r="K51" s="36">
        <v>0</v>
      </c>
      <c r="L51" s="37">
        <f>IFERROR(K51/H51,0)</f>
        <v>0</v>
      </c>
      <c r="M51" s="38">
        <f>IFERROR(K51/I51,0)</f>
        <v>0</v>
      </c>
    </row>
    <row r="52" spans="2:13" x14ac:dyDescent="0.2">
      <c r="B52" s="32" t="s">
        <v>79</v>
      </c>
      <c r="C52" s="33"/>
      <c r="D52" s="27" t="s">
        <v>80</v>
      </c>
      <c r="E52" s="43">
        <v>6141</v>
      </c>
      <c r="F52" s="27" t="s">
        <v>57</v>
      </c>
      <c r="G52" s="35">
        <f>+H52</f>
        <v>0</v>
      </c>
      <c r="H52" s="36">
        <v>0</v>
      </c>
      <c r="I52" s="36">
        <v>0</v>
      </c>
      <c r="J52" s="36">
        <v>0</v>
      </c>
      <c r="K52" s="36">
        <v>0</v>
      </c>
      <c r="L52" s="37">
        <f>IFERROR(K52/H52,0)</f>
        <v>0</v>
      </c>
      <c r="M52" s="38">
        <f>IFERROR(K52/I52,0)</f>
        <v>0</v>
      </c>
    </row>
    <row r="53" spans="2:13" ht="22.5" x14ac:dyDescent="0.2">
      <c r="B53" s="32" t="s">
        <v>81</v>
      </c>
      <c r="C53" s="33"/>
      <c r="D53" s="27" t="s">
        <v>82</v>
      </c>
      <c r="E53" s="43">
        <v>6141</v>
      </c>
      <c r="F53" s="27" t="s">
        <v>57</v>
      </c>
      <c r="G53" s="35">
        <f>+H53</f>
        <v>0</v>
      </c>
      <c r="H53" s="36">
        <v>0</v>
      </c>
      <c r="I53" s="36">
        <v>0</v>
      </c>
      <c r="J53" s="36">
        <v>0</v>
      </c>
      <c r="K53" s="36">
        <v>0</v>
      </c>
      <c r="L53" s="37">
        <f>IFERROR(K53/H53,0)</f>
        <v>0</v>
      </c>
      <c r="M53" s="38">
        <f>IFERROR(K53/I53,0)</f>
        <v>0</v>
      </c>
    </row>
    <row r="54" spans="2:13" ht="22.5" x14ac:dyDescent="0.2">
      <c r="B54" s="32" t="s">
        <v>83</v>
      </c>
      <c r="C54" s="33"/>
      <c r="D54" s="27" t="s">
        <v>84</v>
      </c>
      <c r="E54" s="43">
        <v>6141</v>
      </c>
      <c r="F54" s="27" t="s">
        <v>57</v>
      </c>
      <c r="G54" s="35">
        <f>+H54</f>
        <v>0</v>
      </c>
      <c r="H54" s="36">
        <v>0</v>
      </c>
      <c r="I54" s="36">
        <v>5990247.5999999996</v>
      </c>
      <c r="J54" s="36">
        <v>0</v>
      </c>
      <c r="K54" s="36">
        <v>0</v>
      </c>
      <c r="L54" s="37">
        <f>IFERROR(K54/H54,0)</f>
        <v>0</v>
      </c>
      <c r="M54" s="38">
        <f>IFERROR(K54/I54,0)</f>
        <v>0</v>
      </c>
    </row>
    <row r="55" spans="2:13" x14ac:dyDescent="0.2">
      <c r="B55" s="32" t="s">
        <v>85</v>
      </c>
      <c r="C55" s="33"/>
      <c r="D55" s="27" t="s">
        <v>86</v>
      </c>
      <c r="E55" s="43">
        <v>6141</v>
      </c>
      <c r="F55" s="27" t="s">
        <v>57</v>
      </c>
      <c r="G55" s="35">
        <f>+H55</f>
        <v>0</v>
      </c>
      <c r="H55" s="36">
        <v>0</v>
      </c>
      <c r="I55" s="36">
        <v>0</v>
      </c>
      <c r="J55" s="36">
        <v>0</v>
      </c>
      <c r="K55" s="36">
        <v>0</v>
      </c>
      <c r="L55" s="37">
        <f>IFERROR(K55/H55,0)</f>
        <v>0</v>
      </c>
      <c r="M55" s="38">
        <f>IFERROR(K55/I55,0)</f>
        <v>0</v>
      </c>
    </row>
    <row r="56" spans="2:13" ht="22.5" x14ac:dyDescent="0.2">
      <c r="B56" s="32" t="s">
        <v>87</v>
      </c>
      <c r="C56" s="33"/>
      <c r="D56" s="27" t="s">
        <v>88</v>
      </c>
      <c r="E56" s="43">
        <v>6141</v>
      </c>
      <c r="F56" s="27" t="s">
        <v>57</v>
      </c>
      <c r="G56" s="35">
        <f>+H56</f>
        <v>0</v>
      </c>
      <c r="H56" s="36">
        <v>0</v>
      </c>
      <c r="I56" s="36">
        <v>6559013.6900000004</v>
      </c>
      <c r="J56" s="36">
        <v>0</v>
      </c>
      <c r="K56" s="36">
        <v>0</v>
      </c>
      <c r="L56" s="37">
        <f>IFERROR(K56/H56,0)</f>
        <v>0</v>
      </c>
      <c r="M56" s="38">
        <f>IFERROR(K56/I56,0)</f>
        <v>0</v>
      </c>
    </row>
    <row r="57" spans="2:13" x14ac:dyDescent="0.2">
      <c r="B57" s="32" t="s">
        <v>89</v>
      </c>
      <c r="C57" s="33"/>
      <c r="D57" s="27" t="s">
        <v>90</v>
      </c>
      <c r="E57" s="43">
        <v>6141</v>
      </c>
      <c r="F57" s="27" t="s">
        <v>57</v>
      </c>
      <c r="G57" s="35">
        <f>+H57</f>
        <v>0</v>
      </c>
      <c r="H57" s="36">
        <v>0</v>
      </c>
      <c r="I57" s="36">
        <v>6427064.2000000002</v>
      </c>
      <c r="J57" s="36">
        <v>0</v>
      </c>
      <c r="K57" s="36">
        <v>0</v>
      </c>
      <c r="L57" s="37">
        <f>IFERROR(K57/H57,0)</f>
        <v>0</v>
      </c>
      <c r="M57" s="38">
        <f>IFERROR(K57/I57,0)</f>
        <v>0</v>
      </c>
    </row>
    <row r="58" spans="2:13" ht="22.5" x14ac:dyDescent="0.2">
      <c r="B58" s="32" t="s">
        <v>91</v>
      </c>
      <c r="C58" s="33"/>
      <c r="D58" s="27" t="s">
        <v>92</v>
      </c>
      <c r="E58" s="43">
        <v>6141</v>
      </c>
      <c r="F58" s="27" t="s">
        <v>57</v>
      </c>
      <c r="G58" s="35">
        <f>+H58</f>
        <v>0</v>
      </c>
      <c r="H58" s="36">
        <v>0</v>
      </c>
      <c r="I58" s="36">
        <v>0</v>
      </c>
      <c r="J58" s="36">
        <v>0</v>
      </c>
      <c r="K58" s="36">
        <v>0</v>
      </c>
      <c r="L58" s="37">
        <f>IFERROR(K58/H58,0)</f>
        <v>0</v>
      </c>
      <c r="M58" s="38">
        <f>IFERROR(K58/I58,0)</f>
        <v>0</v>
      </c>
    </row>
    <row r="59" spans="2:13" x14ac:dyDescent="0.2">
      <c r="B59" s="32" t="s">
        <v>93</v>
      </c>
      <c r="C59" s="33"/>
      <c r="D59" s="27" t="s">
        <v>94</v>
      </c>
      <c r="E59" s="43">
        <v>6141</v>
      </c>
      <c r="F59" s="27" t="s">
        <v>57</v>
      </c>
      <c r="G59" s="35">
        <f>+H59</f>
        <v>0</v>
      </c>
      <c r="H59" s="36">
        <v>0</v>
      </c>
      <c r="I59" s="36">
        <v>900000</v>
      </c>
      <c r="J59" s="36">
        <v>0</v>
      </c>
      <c r="K59" s="36">
        <v>0</v>
      </c>
      <c r="L59" s="37">
        <f>IFERROR(K59/H59,0)</f>
        <v>0</v>
      </c>
      <c r="M59" s="38">
        <f>IFERROR(K59/I59,0)</f>
        <v>0</v>
      </c>
    </row>
    <row r="60" spans="2:13" x14ac:dyDescent="0.2">
      <c r="B60" s="32" t="s">
        <v>95</v>
      </c>
      <c r="C60" s="33"/>
      <c r="D60" s="27" t="s">
        <v>96</v>
      </c>
      <c r="E60" s="43">
        <v>6151</v>
      </c>
      <c r="F60" s="27" t="s">
        <v>97</v>
      </c>
      <c r="G60" s="35">
        <f>+H60</f>
        <v>0</v>
      </c>
      <c r="H60" s="36">
        <v>0</v>
      </c>
      <c r="I60" s="36">
        <v>1000000</v>
      </c>
      <c r="J60" s="36">
        <v>0</v>
      </c>
      <c r="K60" s="36">
        <v>0</v>
      </c>
      <c r="L60" s="37">
        <f>IFERROR(K60/H60,0)</f>
        <v>0</v>
      </c>
      <c r="M60" s="38">
        <f>IFERROR(K60/I60,0)</f>
        <v>0</v>
      </c>
    </row>
    <row r="61" spans="2:13" x14ac:dyDescent="0.2">
      <c r="B61" s="32" t="s">
        <v>98</v>
      </c>
      <c r="C61" s="33"/>
      <c r="D61" s="27" t="s">
        <v>99</v>
      </c>
      <c r="E61" s="43">
        <v>6131</v>
      </c>
      <c r="F61" s="27" t="s">
        <v>59</v>
      </c>
      <c r="G61" s="35">
        <f>+H61</f>
        <v>0</v>
      </c>
      <c r="H61" s="36">
        <v>0</v>
      </c>
      <c r="I61" s="36">
        <v>0</v>
      </c>
      <c r="J61" s="36">
        <v>0</v>
      </c>
      <c r="K61" s="36">
        <v>0</v>
      </c>
      <c r="L61" s="37">
        <f>IFERROR(K61/H61,0)</f>
        <v>0</v>
      </c>
      <c r="M61" s="38">
        <f>IFERROR(K61/I61,0)</f>
        <v>0</v>
      </c>
    </row>
    <row r="62" spans="2:13" x14ac:dyDescent="0.2">
      <c r="B62" s="32" t="s">
        <v>100</v>
      </c>
      <c r="C62" s="33"/>
      <c r="D62" s="27" t="s">
        <v>101</v>
      </c>
      <c r="E62" s="43">
        <v>6131</v>
      </c>
      <c r="F62" s="27" t="s">
        <v>59</v>
      </c>
      <c r="G62" s="35">
        <f>+H62</f>
        <v>0</v>
      </c>
      <c r="H62" s="36">
        <v>0</v>
      </c>
      <c r="I62" s="36">
        <v>0</v>
      </c>
      <c r="J62" s="36">
        <v>0</v>
      </c>
      <c r="K62" s="36">
        <v>0</v>
      </c>
      <c r="L62" s="37">
        <f>IFERROR(K62/H62,0)</f>
        <v>0</v>
      </c>
      <c r="M62" s="38">
        <f>IFERROR(K62/I62,0)</f>
        <v>0</v>
      </c>
    </row>
    <row r="63" spans="2:13" x14ac:dyDescent="0.2">
      <c r="B63" s="32" t="s">
        <v>102</v>
      </c>
      <c r="C63" s="33"/>
      <c r="D63" s="27" t="s">
        <v>103</v>
      </c>
      <c r="E63" s="43">
        <v>6131</v>
      </c>
      <c r="F63" s="27" t="s">
        <v>59</v>
      </c>
      <c r="G63" s="35">
        <f>+H63</f>
        <v>0</v>
      </c>
      <c r="H63" s="36">
        <v>0</v>
      </c>
      <c r="I63" s="36">
        <v>0</v>
      </c>
      <c r="J63" s="36">
        <v>0</v>
      </c>
      <c r="K63" s="36">
        <v>0</v>
      </c>
      <c r="L63" s="37">
        <f>IFERROR(K63/H63,0)</f>
        <v>0</v>
      </c>
      <c r="M63" s="38">
        <f>IFERROR(K63/I63,0)</f>
        <v>0</v>
      </c>
    </row>
    <row r="64" spans="2:13" x14ac:dyDescent="0.2">
      <c r="B64" s="32" t="s">
        <v>104</v>
      </c>
      <c r="C64" s="33"/>
      <c r="D64" s="27" t="s">
        <v>105</v>
      </c>
      <c r="E64" s="43">
        <v>6131</v>
      </c>
      <c r="F64" s="27" t="s">
        <v>59</v>
      </c>
      <c r="G64" s="35">
        <f>+H64</f>
        <v>0</v>
      </c>
      <c r="H64" s="36">
        <v>0</v>
      </c>
      <c r="I64" s="36">
        <v>0</v>
      </c>
      <c r="J64" s="36">
        <v>0</v>
      </c>
      <c r="K64" s="36">
        <v>0</v>
      </c>
      <c r="L64" s="37">
        <f>IFERROR(K64/H64,0)</f>
        <v>0</v>
      </c>
      <c r="M64" s="38">
        <f>IFERROR(K64/I64,0)</f>
        <v>0</v>
      </c>
    </row>
    <row r="65" spans="2:13" x14ac:dyDescent="0.2">
      <c r="B65" s="32" t="s">
        <v>106</v>
      </c>
      <c r="C65" s="33"/>
      <c r="D65" s="27" t="s">
        <v>107</v>
      </c>
      <c r="E65" s="43">
        <v>6141</v>
      </c>
      <c r="F65" s="27" t="s">
        <v>57</v>
      </c>
      <c r="G65" s="35">
        <f>+H65</f>
        <v>0</v>
      </c>
      <c r="H65" s="36">
        <v>0</v>
      </c>
      <c r="I65" s="36">
        <v>3379755.82</v>
      </c>
      <c r="J65" s="36">
        <v>0</v>
      </c>
      <c r="K65" s="36">
        <v>0</v>
      </c>
      <c r="L65" s="37">
        <f>IFERROR(K65/H65,0)</f>
        <v>0</v>
      </c>
      <c r="M65" s="38">
        <f>IFERROR(K65/I65,0)</f>
        <v>0</v>
      </c>
    </row>
    <row r="66" spans="2:13" ht="22.5" x14ac:dyDescent="0.2">
      <c r="B66" s="32" t="s">
        <v>108</v>
      </c>
      <c r="C66" s="33"/>
      <c r="D66" s="27" t="s">
        <v>109</v>
      </c>
      <c r="E66" s="43">
        <v>6141</v>
      </c>
      <c r="F66" s="27" t="s">
        <v>57</v>
      </c>
      <c r="G66" s="35">
        <f>+H66</f>
        <v>0</v>
      </c>
      <c r="H66" s="36">
        <v>0</v>
      </c>
      <c r="I66" s="36">
        <v>2230520.96</v>
      </c>
      <c r="J66" s="36">
        <v>0</v>
      </c>
      <c r="K66" s="36">
        <v>0</v>
      </c>
      <c r="L66" s="37">
        <f>IFERROR(K66/H66,0)</f>
        <v>0</v>
      </c>
      <c r="M66" s="38">
        <f>IFERROR(K66/I66,0)</f>
        <v>0</v>
      </c>
    </row>
    <row r="67" spans="2:13" x14ac:dyDescent="0.2">
      <c r="B67" s="32" t="s">
        <v>110</v>
      </c>
      <c r="C67" s="33"/>
      <c r="D67" s="27" t="s">
        <v>111</v>
      </c>
      <c r="E67" s="43">
        <v>6141</v>
      </c>
      <c r="F67" s="27" t="s">
        <v>57</v>
      </c>
      <c r="G67" s="35">
        <f>+H67</f>
        <v>0</v>
      </c>
      <c r="H67" s="36">
        <v>0</v>
      </c>
      <c r="I67" s="36">
        <v>1675278.9</v>
      </c>
      <c r="J67" s="36">
        <v>0</v>
      </c>
      <c r="K67" s="36">
        <v>0</v>
      </c>
      <c r="L67" s="37">
        <f>IFERROR(K67/H67,0)</f>
        <v>0</v>
      </c>
      <c r="M67" s="38">
        <f>IFERROR(K67/I67,0)</f>
        <v>0</v>
      </c>
    </row>
    <row r="68" spans="2:13" ht="22.5" x14ac:dyDescent="0.2">
      <c r="B68" s="32" t="s">
        <v>112</v>
      </c>
      <c r="C68" s="33"/>
      <c r="D68" s="27" t="s">
        <v>113</v>
      </c>
      <c r="E68" s="43">
        <v>6141</v>
      </c>
      <c r="F68" s="27" t="s">
        <v>57</v>
      </c>
      <c r="G68" s="35">
        <f>+H68</f>
        <v>0</v>
      </c>
      <c r="H68" s="36">
        <v>0</v>
      </c>
      <c r="I68" s="36">
        <v>538576.18000000005</v>
      </c>
      <c r="J68" s="36">
        <v>0</v>
      </c>
      <c r="K68" s="36">
        <v>0</v>
      </c>
      <c r="L68" s="37">
        <f>IFERROR(K68/H68,0)</f>
        <v>0</v>
      </c>
      <c r="M68" s="38">
        <f>IFERROR(K68/I68,0)</f>
        <v>0</v>
      </c>
    </row>
    <row r="69" spans="2:13" ht="22.5" x14ac:dyDescent="0.2">
      <c r="B69" s="32" t="s">
        <v>114</v>
      </c>
      <c r="C69" s="33"/>
      <c r="D69" s="27" t="s">
        <v>115</v>
      </c>
      <c r="E69" s="43">
        <v>6141</v>
      </c>
      <c r="F69" s="27" t="s">
        <v>57</v>
      </c>
      <c r="G69" s="35">
        <f>+H69</f>
        <v>0</v>
      </c>
      <c r="H69" s="36">
        <v>0</v>
      </c>
      <c r="I69" s="36">
        <v>1570942.23</v>
      </c>
      <c r="J69" s="36">
        <v>0</v>
      </c>
      <c r="K69" s="36">
        <v>0</v>
      </c>
      <c r="L69" s="37">
        <f>IFERROR(K69/H69,0)</f>
        <v>0</v>
      </c>
      <c r="M69" s="38">
        <f>IFERROR(K69/I69,0)</f>
        <v>0</v>
      </c>
    </row>
    <row r="70" spans="2:13" x14ac:dyDescent="0.2">
      <c r="B70" s="32"/>
      <c r="C70" s="33"/>
      <c r="D70" s="27"/>
      <c r="E70" s="43">
        <v>6221</v>
      </c>
      <c r="F70" s="27" t="s">
        <v>66</v>
      </c>
      <c r="G70" s="35">
        <f>+H70</f>
        <v>0</v>
      </c>
      <c r="H70" s="36">
        <v>0</v>
      </c>
      <c r="I70" s="36">
        <v>6600000</v>
      </c>
      <c r="J70" s="36">
        <v>0</v>
      </c>
      <c r="K70" s="36">
        <v>0</v>
      </c>
      <c r="L70" s="37">
        <f>IFERROR(K70/H70,0)</f>
        <v>0</v>
      </c>
      <c r="M70" s="38">
        <f>IFERROR(K70/I70,0)</f>
        <v>0</v>
      </c>
    </row>
    <row r="71" spans="2:13" x14ac:dyDescent="0.2">
      <c r="B71" s="32"/>
      <c r="C71" s="33"/>
      <c r="D71" s="27"/>
      <c r="E71" s="43"/>
      <c r="F71" s="27"/>
      <c r="G71" s="44"/>
      <c r="H71" s="44"/>
      <c r="I71" s="44"/>
      <c r="J71" s="44"/>
      <c r="K71" s="44"/>
      <c r="L71" s="41"/>
      <c r="M71" s="42"/>
    </row>
    <row r="72" spans="2:13" x14ac:dyDescent="0.2">
      <c r="B72" s="47"/>
      <c r="C72" s="48"/>
      <c r="D72" s="49"/>
      <c r="E72" s="50"/>
      <c r="F72" s="49"/>
      <c r="G72" s="49"/>
      <c r="H72" s="49"/>
      <c r="I72" s="49"/>
      <c r="J72" s="49"/>
      <c r="K72" s="49"/>
      <c r="L72" s="49"/>
      <c r="M72" s="51"/>
    </row>
    <row r="73" spans="2:13" x14ac:dyDescent="0.2">
      <c r="B73" s="67" t="s">
        <v>17</v>
      </c>
      <c r="C73" s="68"/>
      <c r="D73" s="68"/>
      <c r="E73" s="68"/>
      <c r="F73" s="68"/>
      <c r="G73" s="7">
        <f>SUM(G39:G70)</f>
        <v>31113262.720000003</v>
      </c>
      <c r="H73" s="7">
        <f>SUM(H39:H70)</f>
        <v>31113262.720000003</v>
      </c>
      <c r="I73" s="7">
        <f>SUM(I39:I70)</f>
        <v>46318517.04999999</v>
      </c>
      <c r="J73" s="7">
        <f>SUM(J39:J70)</f>
        <v>7181857.7700000005</v>
      </c>
      <c r="K73" s="7">
        <f>SUM(K39:K70)</f>
        <v>7181857.7700000005</v>
      </c>
      <c r="L73" s="8">
        <f>IFERROR(K73/H73,0)</f>
        <v>0.23082946441947441</v>
      </c>
      <c r="M73" s="9">
        <f>IFERROR(K73/I73,0)</f>
        <v>0.15505370697095758</v>
      </c>
    </row>
    <row r="74" spans="2:13" x14ac:dyDescent="0.2">
      <c r="B74" s="4"/>
      <c r="C74" s="5"/>
      <c r="D74" s="2"/>
      <c r="E74" s="6"/>
      <c r="F74" s="2"/>
      <c r="G74" s="2"/>
      <c r="H74" s="2"/>
      <c r="I74" s="2"/>
      <c r="J74" s="2"/>
      <c r="K74" s="2"/>
      <c r="L74" s="2"/>
      <c r="M74" s="3"/>
    </row>
    <row r="75" spans="2:13" x14ac:dyDescent="0.2">
      <c r="B75" s="52" t="s">
        <v>18</v>
      </c>
      <c r="C75" s="53"/>
      <c r="D75" s="53"/>
      <c r="E75" s="53"/>
      <c r="F75" s="53"/>
      <c r="G75" s="10">
        <f>+G34+G73</f>
        <v>31858822.100000001</v>
      </c>
      <c r="H75" s="10">
        <f>+H34+H73</f>
        <v>31858822.100000001</v>
      </c>
      <c r="I75" s="10">
        <f>+I34+I73</f>
        <v>49189533.459999993</v>
      </c>
      <c r="J75" s="10">
        <f>+J34+J73</f>
        <v>8065000.0700000003</v>
      </c>
      <c r="K75" s="10">
        <f>+K34+K73</f>
        <v>8065000.0700000003</v>
      </c>
      <c r="L75" s="11">
        <f>IFERROR(K75/H75,0)</f>
        <v>0.25314809331886756</v>
      </c>
      <c r="M75" s="12">
        <f>IFERROR(K75/I75,0)</f>
        <v>0.16395764510672392</v>
      </c>
    </row>
    <row r="76" spans="2:13" x14ac:dyDescent="0.2">
      <c r="B76" s="13"/>
      <c r="C76" s="14"/>
      <c r="D76" s="14"/>
      <c r="E76" s="15"/>
      <c r="F76" s="14"/>
      <c r="G76" s="14"/>
      <c r="H76" s="14"/>
      <c r="I76" s="14"/>
      <c r="J76" s="14"/>
      <c r="K76" s="14"/>
      <c r="L76" s="14"/>
      <c r="M76" s="16"/>
    </row>
    <row r="77" spans="2:13" ht="15" x14ac:dyDescent="0.25">
      <c r="B77" s="17" t="s">
        <v>19</v>
      </c>
      <c r="C77" s="17"/>
      <c r="D77" s="18"/>
      <c r="E77" s="19"/>
      <c r="F77" s="18"/>
      <c r="G77" s="18"/>
      <c r="H77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75:F75"/>
    <mergeCell ref="K3:K5"/>
    <mergeCell ref="L3:M3"/>
    <mergeCell ref="L4:L5"/>
    <mergeCell ref="M4:M5"/>
    <mergeCell ref="B6:D6"/>
    <mergeCell ref="J6:K6"/>
    <mergeCell ref="C7:D7"/>
    <mergeCell ref="B34:F34"/>
    <mergeCell ref="B36:D36"/>
    <mergeCell ref="C37:D37"/>
    <mergeCell ref="B73:F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dcterms:created xsi:type="dcterms:W3CDTF">2020-08-06T19:52:58Z</dcterms:created>
  <dcterms:modified xsi:type="dcterms:W3CDTF">2022-07-23T15:39:24Z</dcterms:modified>
</cp:coreProperties>
</file>