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8_{1B170775-1629-452B-B6DA-E5A50D2568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<sst xmlns="http://schemas.openxmlformats.org/spreadsheetml/2006/main" count="27" uniqueCount="27">
  <si>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</si>
  <si>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</si>
  <si>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</si>
  <si>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</si>
  <si>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</si>
  <si>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</si>
  <si>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</si>
  <si>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</si>
  <si>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</si>
  <si>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</si>
  <si>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</si>
  <si>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</si>
  <si>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</si>
  <si>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</si>
  <si>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</si>
  <si>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</si>
  <si>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</si>
  <si>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</si>
  <si>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</si>
  <si>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</si>
  <si>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</si>
  <si>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</si>
  <si>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</si>
  <si>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</si>
  <si>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</si>
  <si>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</si>
  <si>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Santiago Maravatío, Guanajuato
Estado Analítico del Activo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</si>
</sst>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165" fontId="2" fillId="0" borderId="4" xfId="8" applyNumberFormat="1" applyFont="1" applyBorder="1" applyAlignment="1" applyProtection="1">
      <alignment vertical="top" wrapText="1"/>
      <protection locked="0"/>
    </xf>
    <xf numFmtId="165" fontId="3" fillId="0" borderId="4" xfId="8" applyNumberFormat="1" applyFont="1" applyBorder="1" applyAlignment="1" applyProtection="1">
      <alignment vertical="top" wrapText="1"/>
      <protection locked="0"/>
    </xf>
    <xf numFmtId="165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F38" sqref="F3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11">
        <f>B4+B12</f>
        <v>86946856.710000008</v>
      </c>
      <c r="C3" s="11">
        <f t="shared" ref="C3:F3" si="0">C4+C12</f>
        <v>329139935.81</v>
      </c>
      <c r="D3" s="11">
        <f t="shared" si="0"/>
        <v>360278835.39000005</v>
      </c>
      <c r="E3" s="11">
        <f t="shared" si="0"/>
        <v>55807957.130000025</v>
      </c>
      <c r="F3" s="11">
        <f t="shared" si="0"/>
        <v>-31138899.579999976</v>
      </c>
    </row>
    <row r="4" spans="1:6" x14ac:dyDescent="0.2">
      <c r="A4" s="5" t="s">
        <v>4</v>
      </c>
      <c r="B4" s="11">
        <f>SUM(B5:B11)</f>
        <v>24557587.66</v>
      </c>
      <c r="C4" s="11">
        <f>SUM(C5:C11)</f>
        <v>305363718.93000001</v>
      </c>
      <c r="D4" s="11">
        <f>SUM(D5:D11)</f>
        <v>309708831.20000005</v>
      </c>
      <c r="E4" s="11">
        <f>SUM(E5:E11)</f>
        <v>20212475.390000019</v>
      </c>
      <c r="F4" s="11">
        <f>SUM(F5:F11)</f>
        <v>-4345112.2699999828</v>
      </c>
    </row>
    <row r="5" spans="1:6" x14ac:dyDescent="0.2">
      <c r="A5" s="6" t="s">
        <v>5</v>
      </c>
      <c r="B5" s="12">
        <v>10407354.800000001</v>
      </c>
      <c r="C5" s="12">
        <v>222605999.30000001</v>
      </c>
      <c r="D5" s="12">
        <v>217479075.56</v>
      </c>
      <c r="E5" s="12">
        <f>B5+C5-D5</f>
        <v>15534278.540000021</v>
      </c>
      <c r="F5" s="12">
        <f t="shared" ref="F5:F11" si="1">E5-B5</f>
        <v>5126923.7400000207</v>
      </c>
    </row>
    <row r="6" spans="1:6" x14ac:dyDescent="0.2">
      <c r="A6" s="6" t="s">
        <v>6</v>
      </c>
      <c r="B6" s="12">
        <v>10006459.130000001</v>
      </c>
      <c r="C6" s="12">
        <v>73843505.200000003</v>
      </c>
      <c r="D6" s="12">
        <v>83177103.530000001</v>
      </c>
      <c r="E6" s="12">
        <f t="shared" ref="E6:E11" si="2">B6+C6-D6</f>
        <v>672860.79999999702</v>
      </c>
      <c r="F6" s="12">
        <f t="shared" si="1"/>
        <v>-9333598.3300000038</v>
      </c>
    </row>
    <row r="7" spans="1:6" x14ac:dyDescent="0.2">
      <c r="A7" s="6" t="s">
        <v>7</v>
      </c>
      <c r="B7" s="12">
        <v>4143773.73</v>
      </c>
      <c r="C7" s="12">
        <v>8914214.4299999997</v>
      </c>
      <c r="D7" s="12">
        <v>9052652.1099999994</v>
      </c>
      <c r="E7" s="12">
        <f t="shared" si="2"/>
        <v>4005336.0500000007</v>
      </c>
      <c r="F7" s="12">
        <f t="shared" si="1"/>
        <v>-138437.67999999924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62389269.050000004</v>
      </c>
      <c r="C12" s="11">
        <f>SUM(C13:C21)</f>
        <v>23776216.879999999</v>
      </c>
      <c r="D12" s="11">
        <f>SUM(D13:D21)</f>
        <v>50570004.189999998</v>
      </c>
      <c r="E12" s="11">
        <f>SUM(E13:E21)</f>
        <v>35595481.740000002</v>
      </c>
      <c r="F12" s="11">
        <f>SUM(F13:F21)</f>
        <v>-26793787.309999995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60076295.009999998</v>
      </c>
      <c r="C15" s="13">
        <v>20469740.82</v>
      </c>
      <c r="D15" s="13">
        <v>50559005.189999998</v>
      </c>
      <c r="E15" s="13">
        <f t="shared" si="4"/>
        <v>29987030.640000001</v>
      </c>
      <c r="F15" s="13">
        <f t="shared" si="3"/>
        <v>-30089264.369999997</v>
      </c>
    </row>
    <row r="16" spans="1:6" x14ac:dyDescent="0.2">
      <c r="A16" s="6" t="s">
        <v>14</v>
      </c>
      <c r="B16" s="12">
        <v>10206637.939999999</v>
      </c>
      <c r="C16" s="12">
        <v>3306476.06</v>
      </c>
      <c r="D16" s="12">
        <v>10999</v>
      </c>
      <c r="E16" s="12">
        <f t="shared" si="4"/>
        <v>13502115</v>
      </c>
      <c r="F16" s="12">
        <f t="shared" si="3"/>
        <v>3295477.0600000005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-9153042</v>
      </c>
      <c r="C18" s="12">
        <v>0</v>
      </c>
      <c r="D18" s="12">
        <v>0</v>
      </c>
      <c r="E18" s="12">
        <f t="shared" si="4"/>
        <v>-9153042</v>
      </c>
      <c r="F18" s="12">
        <f t="shared" si="3"/>
        <v>0</v>
      </c>
    </row>
    <row r="19" spans="1:6" x14ac:dyDescent="0.2">
      <c r="A19" s="6" t="s">
        <v>17</v>
      </c>
      <c r="B19" s="12">
        <v>945714.1</v>
      </c>
      <c r="C19" s="12">
        <v>0</v>
      </c>
      <c r="D19" s="12">
        <v>0</v>
      </c>
      <c r="E19" s="12">
        <f t="shared" si="4"/>
        <v>945714.1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313664</v>
      </c>
      <c r="C21" s="12">
        <v>0</v>
      </c>
      <c r="D21" s="12">
        <v>0</v>
      </c>
      <c r="E21" s="12">
        <f t="shared" si="4"/>
        <v>313664</v>
      </c>
      <c r="F21" s="12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2022-10-19T19:18:09Z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