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1\2. PRESUPUESTAL\"/>
    </mc:Choice>
  </mc:AlternateContent>
  <xr:revisionPtr revIDLastSave="0" documentId="13_ncr:1_{44683703-037E-480C-B40D-99AF26F7579D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G69" i="6" l="1"/>
  <c r="D53" i="6"/>
  <c r="G53" i="6" s="1"/>
  <c r="D43" i="6"/>
  <c r="G43" i="6" s="1"/>
  <c r="D13" i="6"/>
  <c r="G13" i="6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<sst xmlns="http://schemas.openxmlformats.org/spreadsheetml/2006/main" count="85" uniqueCount="85">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</sst>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6" t="s">
        <v>84</v>
      </c>
      <c r="B1" s="16"/>
      <c r="C1" s="16"/>
      <c r="D1" s="16"/>
      <c r="E1" s="16"/>
      <c r="F1" s="16"/>
      <c r="G1" s="17"/>
    </row>
    <row r="2" spans="1:8" x14ac:dyDescent="0.2">
      <c r="A2" s="21" t="s">
        <v>9</v>
      </c>
      <c r="B2" s="18" t="s">
        <v>15</v>
      </c>
      <c r="C2" s="16"/>
      <c r="D2" s="16"/>
      <c r="E2" s="16"/>
      <c r="F2" s="17"/>
      <c r="G2" s="19" t="s">
        <v>14</v>
      </c>
    </row>
    <row r="3" spans="1:8" ht="24.95" customHeight="1" x14ac:dyDescent="0.2">
      <c r="A3" s="22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0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36455047.649999999</v>
      </c>
      <c r="C5" s="8">
        <f>SUM(C6:C12)</f>
        <v>0</v>
      </c>
      <c r="D5" s="8">
        <f>B5+C5</f>
        <v>36455047.649999999</v>
      </c>
      <c r="E5" s="8">
        <f>SUM(E6:E12)</f>
        <v>7368149.5700000003</v>
      </c>
      <c r="F5" s="8">
        <f>SUM(F6:F12)</f>
        <v>7368149.5700000003</v>
      </c>
      <c r="G5" s="8">
        <f>D5-E5</f>
        <v>29086898.079999998</v>
      </c>
    </row>
    <row r="6" spans="1:8" x14ac:dyDescent="0.2">
      <c r="A6" s="14" t="s">
        <v>20</v>
      </c>
      <c r="B6" s="5">
        <v>29358310.309999999</v>
      </c>
      <c r="C6" s="5">
        <v>0</v>
      </c>
      <c r="D6" s="5">
        <f t="shared" ref="D6:D69" si="0">B6+C6</f>
        <v>29358310.309999999</v>
      </c>
      <c r="E6" s="5">
        <v>6620253.5</v>
      </c>
      <c r="F6" s="5">
        <v>6620253.5</v>
      </c>
      <c r="G6" s="5">
        <f t="shared" ref="G6:G69" si="1">D6-E6</f>
        <v>22738056.809999999</v>
      </c>
      <c r="H6" s="6">
        <v>1100</v>
      </c>
    </row>
    <row r="7" spans="1:8" x14ac:dyDescent="0.2">
      <c r="A7" s="14" t="s">
        <v>21</v>
      </c>
      <c r="B7" s="5">
        <v>1731041.62</v>
      </c>
      <c r="C7" s="5">
        <v>0</v>
      </c>
      <c r="D7" s="5">
        <f t="shared" si="0"/>
        <v>1731041.62</v>
      </c>
      <c r="E7" s="5">
        <v>474119.42</v>
      </c>
      <c r="F7" s="5">
        <v>474119.42</v>
      </c>
      <c r="G7" s="5">
        <f t="shared" si="1"/>
        <v>1256922.2000000002</v>
      </c>
      <c r="H7" s="6">
        <v>1200</v>
      </c>
    </row>
    <row r="8" spans="1:8" x14ac:dyDescent="0.2">
      <c r="A8" s="14" t="s">
        <v>22</v>
      </c>
      <c r="B8" s="5">
        <v>4405448.9400000004</v>
      </c>
      <c r="C8" s="5">
        <v>0</v>
      </c>
      <c r="D8" s="5">
        <f t="shared" si="0"/>
        <v>4405448.9400000004</v>
      </c>
      <c r="E8" s="5">
        <v>1955.62</v>
      </c>
      <c r="F8" s="5">
        <v>1955.62</v>
      </c>
      <c r="G8" s="5">
        <f t="shared" si="1"/>
        <v>4403493.32</v>
      </c>
      <c r="H8" s="6">
        <v>1300</v>
      </c>
    </row>
    <row r="9" spans="1:8" x14ac:dyDescent="0.2">
      <c r="A9" s="14" t="s">
        <v>1</v>
      </c>
      <c r="B9" s="5">
        <v>160000</v>
      </c>
      <c r="C9" s="5">
        <v>0</v>
      </c>
      <c r="D9" s="5">
        <f t="shared" si="0"/>
        <v>160000</v>
      </c>
      <c r="E9" s="5">
        <v>0</v>
      </c>
      <c r="F9" s="5">
        <v>0</v>
      </c>
      <c r="G9" s="5">
        <f t="shared" si="1"/>
        <v>160000</v>
      </c>
      <c r="H9" s="6">
        <v>1400</v>
      </c>
    </row>
    <row r="10" spans="1:8" x14ac:dyDescent="0.2">
      <c r="A10" s="14" t="s">
        <v>23</v>
      </c>
      <c r="B10" s="5">
        <v>800246.78</v>
      </c>
      <c r="C10" s="5">
        <v>0</v>
      </c>
      <c r="D10" s="5">
        <f t="shared" si="0"/>
        <v>800246.78</v>
      </c>
      <c r="E10" s="5">
        <v>271821.03000000003</v>
      </c>
      <c r="F10" s="5">
        <v>271821.03000000003</v>
      </c>
      <c r="G10" s="5">
        <f t="shared" si="1"/>
        <v>528425.75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7114620</v>
      </c>
      <c r="C13" s="9">
        <f>SUM(C14:C22)</f>
        <v>423087.99</v>
      </c>
      <c r="D13" s="9">
        <f t="shared" si="0"/>
        <v>7537707.9900000002</v>
      </c>
      <c r="E13" s="9">
        <f>SUM(E14:E22)</f>
        <v>2056492</v>
      </c>
      <c r="F13" s="9">
        <f>SUM(F14:F22)</f>
        <v>1697766.54</v>
      </c>
      <c r="G13" s="9">
        <f t="shared" si="1"/>
        <v>5481215.9900000002</v>
      </c>
      <c r="H13" s="13">
        <v>0</v>
      </c>
    </row>
    <row r="14" spans="1:8" x14ac:dyDescent="0.2">
      <c r="A14" s="14" t="s">
        <v>25</v>
      </c>
      <c r="B14" s="5">
        <v>684600</v>
      </c>
      <c r="C14" s="5">
        <v>-7192</v>
      </c>
      <c r="D14" s="5">
        <f t="shared" si="0"/>
        <v>677408</v>
      </c>
      <c r="E14" s="5">
        <v>166595.88</v>
      </c>
      <c r="F14" s="5">
        <v>166595.88</v>
      </c>
      <c r="G14" s="5">
        <f t="shared" si="1"/>
        <v>510812.12</v>
      </c>
      <c r="H14" s="6">
        <v>2100</v>
      </c>
    </row>
    <row r="15" spans="1:8" x14ac:dyDescent="0.2">
      <c r="A15" s="14" t="s">
        <v>26</v>
      </c>
      <c r="B15" s="5">
        <v>282000</v>
      </c>
      <c r="C15" s="5">
        <v>0</v>
      </c>
      <c r="D15" s="5">
        <f t="shared" si="0"/>
        <v>282000</v>
      </c>
      <c r="E15" s="5">
        <v>87717.36</v>
      </c>
      <c r="F15" s="5">
        <v>87717.36</v>
      </c>
      <c r="G15" s="5">
        <f t="shared" si="1"/>
        <v>194282.64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869854</v>
      </c>
      <c r="C17" s="5">
        <v>163079.99</v>
      </c>
      <c r="D17" s="5">
        <f t="shared" si="0"/>
        <v>1032933.99</v>
      </c>
      <c r="E17" s="5">
        <v>333558.59999999998</v>
      </c>
      <c r="F17" s="5">
        <v>333558.59999999998</v>
      </c>
      <c r="G17" s="5">
        <f t="shared" si="1"/>
        <v>699375.39</v>
      </c>
      <c r="H17" s="6">
        <v>2400</v>
      </c>
    </row>
    <row r="18" spans="1:8" x14ac:dyDescent="0.2">
      <c r="A18" s="14" t="s">
        <v>29</v>
      </c>
      <c r="B18" s="5">
        <v>247351</v>
      </c>
      <c r="C18" s="5">
        <v>0</v>
      </c>
      <c r="D18" s="5">
        <f t="shared" si="0"/>
        <v>247351</v>
      </c>
      <c r="E18" s="5">
        <v>59592.36</v>
      </c>
      <c r="F18" s="5">
        <v>59592.36</v>
      </c>
      <c r="G18" s="5">
        <f t="shared" si="1"/>
        <v>187758.64</v>
      </c>
      <c r="H18" s="6">
        <v>2500</v>
      </c>
    </row>
    <row r="19" spans="1:8" x14ac:dyDescent="0.2">
      <c r="A19" s="14" t="s">
        <v>30</v>
      </c>
      <c r="B19" s="5">
        <v>3822000</v>
      </c>
      <c r="C19" s="5">
        <v>0</v>
      </c>
      <c r="D19" s="5">
        <f t="shared" si="0"/>
        <v>3822000</v>
      </c>
      <c r="E19" s="5">
        <v>958747.03</v>
      </c>
      <c r="F19" s="5">
        <v>600021.56999999995</v>
      </c>
      <c r="G19" s="5">
        <f t="shared" si="1"/>
        <v>2863252.9699999997</v>
      </c>
      <c r="H19" s="6">
        <v>2600</v>
      </c>
    </row>
    <row r="20" spans="1:8" x14ac:dyDescent="0.2">
      <c r="A20" s="14" t="s">
        <v>31</v>
      </c>
      <c r="B20" s="5">
        <v>447915</v>
      </c>
      <c r="C20" s="5">
        <v>-116</v>
      </c>
      <c r="D20" s="5">
        <f t="shared" si="0"/>
        <v>447799</v>
      </c>
      <c r="E20" s="5">
        <v>46686.38</v>
      </c>
      <c r="F20" s="5">
        <v>46686.38</v>
      </c>
      <c r="G20" s="5">
        <f t="shared" si="1"/>
        <v>401112.62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1749</v>
      </c>
      <c r="F21" s="5">
        <v>1749</v>
      </c>
      <c r="G21" s="5">
        <f t="shared" si="1"/>
        <v>48251</v>
      </c>
      <c r="H21" s="6">
        <v>2800</v>
      </c>
    </row>
    <row r="22" spans="1:8" x14ac:dyDescent="0.2">
      <c r="A22" s="14" t="s">
        <v>33</v>
      </c>
      <c r="B22" s="5">
        <v>710900</v>
      </c>
      <c r="C22" s="5">
        <v>267316</v>
      </c>
      <c r="D22" s="5">
        <f t="shared" si="0"/>
        <v>978216</v>
      </c>
      <c r="E22" s="5">
        <v>401845.39</v>
      </c>
      <c r="F22" s="5">
        <v>401845.39</v>
      </c>
      <c r="G22" s="5">
        <f t="shared" si="1"/>
        <v>576370.61</v>
      </c>
      <c r="H22" s="6">
        <v>2900</v>
      </c>
    </row>
    <row r="23" spans="1:8" x14ac:dyDescent="0.2">
      <c r="A23" s="12" t="s">
        <v>17</v>
      </c>
      <c r="B23" s="9">
        <f>SUM(B24:B32)</f>
        <v>14238906.77</v>
      </c>
      <c r="C23" s="9">
        <f>SUM(C24:C32)</f>
        <v>1276777</v>
      </c>
      <c r="D23" s="9">
        <f t="shared" si="0"/>
        <v>15515683.77</v>
      </c>
      <c r="E23" s="9">
        <f>SUM(E24:E32)</f>
        <v>2713527.6599999997</v>
      </c>
      <c r="F23" s="9">
        <f>SUM(F24:F32)</f>
        <v>2693338.01</v>
      </c>
      <c r="G23" s="9">
        <f t="shared" si="1"/>
        <v>12802156.109999999</v>
      </c>
      <c r="H23" s="13">
        <v>0</v>
      </c>
    </row>
    <row r="24" spans="1:8" x14ac:dyDescent="0.2">
      <c r="A24" s="14" t="s">
        <v>34</v>
      </c>
      <c r="B24" s="5">
        <v>5047702.5599999996</v>
      </c>
      <c r="C24" s="5">
        <v>960277</v>
      </c>
      <c r="D24" s="5">
        <f t="shared" si="0"/>
        <v>6007979.5599999996</v>
      </c>
      <c r="E24" s="5">
        <v>1239907</v>
      </c>
      <c r="F24" s="5">
        <v>1239907</v>
      </c>
      <c r="G24" s="5">
        <f t="shared" si="1"/>
        <v>4768072.5599999996</v>
      </c>
      <c r="H24" s="6">
        <v>3100</v>
      </c>
    </row>
    <row r="25" spans="1:8" x14ac:dyDescent="0.2">
      <c r="A25" s="14" t="s">
        <v>35</v>
      </c>
      <c r="B25" s="5">
        <v>346250</v>
      </c>
      <c r="C25" s="5">
        <v>107500</v>
      </c>
      <c r="D25" s="5">
        <f t="shared" si="0"/>
        <v>453750</v>
      </c>
      <c r="E25" s="5">
        <v>223380.16</v>
      </c>
      <c r="F25" s="5">
        <v>203190.51</v>
      </c>
      <c r="G25" s="5">
        <f t="shared" si="1"/>
        <v>230369.84</v>
      </c>
      <c r="H25" s="6">
        <v>3200</v>
      </c>
    </row>
    <row r="26" spans="1:8" x14ac:dyDescent="0.2">
      <c r="A26" s="14" t="s">
        <v>36</v>
      </c>
      <c r="B26" s="5">
        <v>1155319.75</v>
      </c>
      <c r="C26" s="5">
        <v>0</v>
      </c>
      <c r="D26" s="5">
        <f t="shared" si="0"/>
        <v>1155319.75</v>
      </c>
      <c r="E26" s="5">
        <v>182984</v>
      </c>
      <c r="F26" s="5">
        <v>182984</v>
      </c>
      <c r="G26" s="5">
        <f t="shared" si="1"/>
        <v>972335.75</v>
      </c>
      <c r="H26" s="6">
        <v>3300</v>
      </c>
    </row>
    <row r="27" spans="1:8" x14ac:dyDescent="0.2">
      <c r="A27" s="14" t="s">
        <v>37</v>
      </c>
      <c r="B27" s="5">
        <v>267400</v>
      </c>
      <c r="C27" s="5">
        <v>0</v>
      </c>
      <c r="D27" s="5">
        <f t="shared" si="0"/>
        <v>267400</v>
      </c>
      <c r="E27" s="5">
        <v>7544.39</v>
      </c>
      <c r="F27" s="5">
        <v>7544.39</v>
      </c>
      <c r="G27" s="5">
        <f t="shared" si="1"/>
        <v>259855.61</v>
      </c>
      <c r="H27" s="6">
        <v>3400</v>
      </c>
    </row>
    <row r="28" spans="1:8" x14ac:dyDescent="0.2">
      <c r="A28" s="14" t="s">
        <v>38</v>
      </c>
      <c r="B28" s="5">
        <v>332750</v>
      </c>
      <c r="C28" s="5">
        <v>100000</v>
      </c>
      <c r="D28" s="5">
        <f t="shared" si="0"/>
        <v>432750</v>
      </c>
      <c r="E28" s="5">
        <v>157900.18</v>
      </c>
      <c r="F28" s="5">
        <v>157900.18</v>
      </c>
      <c r="G28" s="5">
        <f t="shared" si="1"/>
        <v>274849.82</v>
      </c>
      <c r="H28" s="6">
        <v>3500</v>
      </c>
    </row>
    <row r="29" spans="1:8" x14ac:dyDescent="0.2">
      <c r="A29" s="14" t="s">
        <v>39</v>
      </c>
      <c r="B29" s="5">
        <v>65000</v>
      </c>
      <c r="C29" s="5">
        <v>0</v>
      </c>
      <c r="D29" s="5">
        <f t="shared" si="0"/>
        <v>65000</v>
      </c>
      <c r="E29" s="5">
        <v>34615.5</v>
      </c>
      <c r="F29" s="5">
        <v>34615.5</v>
      </c>
      <c r="G29" s="5">
        <f t="shared" si="1"/>
        <v>30384.5</v>
      </c>
      <c r="H29" s="6">
        <v>3600</v>
      </c>
    </row>
    <row r="30" spans="1:8" x14ac:dyDescent="0.2">
      <c r="A30" s="14" t="s">
        <v>40</v>
      </c>
      <c r="B30" s="5">
        <v>95000</v>
      </c>
      <c r="C30" s="5">
        <v>0</v>
      </c>
      <c r="D30" s="5">
        <f t="shared" si="0"/>
        <v>95000</v>
      </c>
      <c r="E30" s="5">
        <v>20951.97</v>
      </c>
      <c r="F30" s="5">
        <v>20951.97</v>
      </c>
      <c r="G30" s="5">
        <f t="shared" si="1"/>
        <v>74048.03</v>
      </c>
      <c r="H30" s="6">
        <v>3700</v>
      </c>
    </row>
    <row r="31" spans="1:8" x14ac:dyDescent="0.2">
      <c r="A31" s="14" t="s">
        <v>41</v>
      </c>
      <c r="B31" s="5">
        <v>4250000</v>
      </c>
      <c r="C31" s="5">
        <v>0</v>
      </c>
      <c r="D31" s="5">
        <f t="shared" si="0"/>
        <v>4250000</v>
      </c>
      <c r="E31" s="5">
        <v>173004.95</v>
      </c>
      <c r="F31" s="5">
        <v>173004.95</v>
      </c>
      <c r="G31" s="5">
        <f t="shared" si="1"/>
        <v>4076995.05</v>
      </c>
      <c r="H31" s="6">
        <v>3800</v>
      </c>
    </row>
    <row r="32" spans="1:8" x14ac:dyDescent="0.2">
      <c r="A32" s="14" t="s">
        <v>0</v>
      </c>
      <c r="B32" s="5">
        <v>2679484.46</v>
      </c>
      <c r="C32" s="5">
        <v>109000</v>
      </c>
      <c r="D32" s="5">
        <f t="shared" si="0"/>
        <v>2788484.46</v>
      </c>
      <c r="E32" s="5">
        <v>673239.51</v>
      </c>
      <c r="F32" s="5">
        <v>673239.51</v>
      </c>
      <c r="G32" s="5">
        <f t="shared" si="1"/>
        <v>2115244.9500000002</v>
      </c>
      <c r="H32" s="6">
        <v>3900</v>
      </c>
    </row>
    <row r="33" spans="1:8" x14ac:dyDescent="0.2">
      <c r="A33" s="12" t="s">
        <v>80</v>
      </c>
      <c r="B33" s="9">
        <f>SUM(B34:B42)</f>
        <v>18487344.52</v>
      </c>
      <c r="C33" s="9">
        <f>SUM(C34:C42)</f>
        <v>2075963.6400000001</v>
      </c>
      <c r="D33" s="9">
        <f t="shared" si="0"/>
        <v>20563308.16</v>
      </c>
      <c r="E33" s="9">
        <f>SUM(E34:E42)</f>
        <v>3570817.13</v>
      </c>
      <c r="F33" s="9">
        <f>SUM(F34:F42)</f>
        <v>3561484.13</v>
      </c>
      <c r="G33" s="9">
        <f t="shared" si="1"/>
        <v>16992491.030000001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9573344.5199999996</v>
      </c>
      <c r="C35" s="5">
        <v>-1200000</v>
      </c>
      <c r="D35" s="5">
        <f t="shared" si="0"/>
        <v>8373344.5199999996</v>
      </c>
      <c r="E35" s="5">
        <v>2055836.13</v>
      </c>
      <c r="F35" s="5">
        <v>2055836.13</v>
      </c>
      <c r="G35" s="5">
        <f t="shared" si="1"/>
        <v>6317508.3899999997</v>
      </c>
      <c r="H35" s="6">
        <v>4200</v>
      </c>
    </row>
    <row r="36" spans="1:8" x14ac:dyDescent="0.2">
      <c r="A36" s="14" t="s">
        <v>44</v>
      </c>
      <c r="B36" s="5">
        <v>2795000</v>
      </c>
      <c r="C36" s="5">
        <v>26000</v>
      </c>
      <c r="D36" s="5">
        <f t="shared" si="0"/>
        <v>2821000</v>
      </c>
      <c r="E36" s="5">
        <v>0</v>
      </c>
      <c r="F36" s="5">
        <v>0</v>
      </c>
      <c r="G36" s="5">
        <f t="shared" si="1"/>
        <v>2821000</v>
      </c>
      <c r="H36" s="6">
        <v>4300</v>
      </c>
    </row>
    <row r="37" spans="1:8" x14ac:dyDescent="0.2">
      <c r="A37" s="14" t="s">
        <v>45</v>
      </c>
      <c r="B37" s="5">
        <v>6119000</v>
      </c>
      <c r="C37" s="5">
        <v>3249963.64</v>
      </c>
      <c r="D37" s="5">
        <f t="shared" si="0"/>
        <v>9368963.6400000006</v>
      </c>
      <c r="E37" s="5">
        <v>1514981</v>
      </c>
      <c r="F37" s="5">
        <v>1505648</v>
      </c>
      <c r="G37" s="5">
        <f t="shared" si="1"/>
        <v>7853982.6400000006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228080.53</v>
      </c>
      <c r="C43" s="9">
        <f>SUM(C44:C52)</f>
        <v>1926492.01</v>
      </c>
      <c r="D43" s="9">
        <f t="shared" si="0"/>
        <v>2154572.54</v>
      </c>
      <c r="E43" s="9">
        <f>SUM(E44:E52)</f>
        <v>70686.89</v>
      </c>
      <c r="F43" s="9">
        <f>SUM(F44:F52)</f>
        <v>70686.89</v>
      </c>
      <c r="G43" s="9">
        <f t="shared" si="1"/>
        <v>2083885.6500000001</v>
      </c>
      <c r="H43" s="13">
        <v>0</v>
      </c>
    </row>
    <row r="44" spans="1:8" x14ac:dyDescent="0.2">
      <c r="A44" s="4" t="s">
        <v>49</v>
      </c>
      <c r="B44" s="5">
        <v>157930.53</v>
      </c>
      <c r="C44" s="5">
        <v>33692.01</v>
      </c>
      <c r="D44" s="5">
        <f t="shared" si="0"/>
        <v>191622.54</v>
      </c>
      <c r="E44" s="5">
        <v>54091.89</v>
      </c>
      <c r="F44" s="5">
        <v>54091.89</v>
      </c>
      <c r="G44" s="5">
        <f t="shared" si="1"/>
        <v>137530.65000000002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80000</v>
      </c>
      <c r="D47" s="5">
        <f t="shared" si="0"/>
        <v>80000</v>
      </c>
      <c r="E47" s="5">
        <v>0</v>
      </c>
      <c r="F47" s="5">
        <v>0</v>
      </c>
      <c r="G47" s="5">
        <f t="shared" si="1"/>
        <v>80000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70150</v>
      </c>
      <c r="C49" s="5">
        <v>12800</v>
      </c>
      <c r="D49" s="5">
        <f t="shared" si="0"/>
        <v>82950</v>
      </c>
      <c r="E49" s="5">
        <v>16595</v>
      </c>
      <c r="F49" s="5">
        <v>16595</v>
      </c>
      <c r="G49" s="5">
        <f t="shared" si="1"/>
        <v>66355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1800000</v>
      </c>
      <c r="D51" s="5">
        <f t="shared" si="0"/>
        <v>1800000</v>
      </c>
      <c r="E51" s="5">
        <v>0</v>
      </c>
      <c r="F51" s="5">
        <v>0</v>
      </c>
      <c r="G51" s="5">
        <f t="shared" si="1"/>
        <v>1800000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31002044.530000001</v>
      </c>
      <c r="C53" s="9">
        <f>SUM(C54:C56)</f>
        <v>20010968.18</v>
      </c>
      <c r="D53" s="9">
        <f t="shared" si="0"/>
        <v>51013012.710000001</v>
      </c>
      <c r="E53" s="9">
        <f>SUM(E54:E56)</f>
        <v>14005063.310000001</v>
      </c>
      <c r="F53" s="9">
        <f>SUM(F54:F56)</f>
        <v>14005063.310000001</v>
      </c>
      <c r="G53" s="9">
        <f t="shared" si="1"/>
        <v>37007949.399999999</v>
      </c>
      <c r="H53" s="13">
        <v>0</v>
      </c>
    </row>
    <row r="54" spans="1:8" x14ac:dyDescent="0.2">
      <c r="A54" s="14" t="s">
        <v>58</v>
      </c>
      <c r="B54" s="5">
        <v>31002044.530000001</v>
      </c>
      <c r="C54" s="5">
        <v>18087241.559999999</v>
      </c>
      <c r="D54" s="5">
        <f t="shared" si="0"/>
        <v>49089286.090000004</v>
      </c>
      <c r="E54" s="5">
        <v>12089868.210000001</v>
      </c>
      <c r="F54" s="5">
        <v>12089868.210000001</v>
      </c>
      <c r="G54" s="5">
        <f t="shared" si="1"/>
        <v>36999417.880000003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1923726.62</v>
      </c>
      <c r="D55" s="5">
        <f t="shared" si="0"/>
        <v>1923726.62</v>
      </c>
      <c r="E55" s="5">
        <v>1915195.1</v>
      </c>
      <c r="F55" s="5">
        <v>1915195.1</v>
      </c>
      <c r="G55" s="5">
        <f t="shared" si="1"/>
        <v>8531.5200000000186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0</v>
      </c>
      <c r="D69" s="9">
        <f t="shared" si="0"/>
        <v>3663800</v>
      </c>
      <c r="E69" s="9">
        <f>SUM(E70:E76)</f>
        <v>1600360</v>
      </c>
      <c r="F69" s="9">
        <f>SUM(F70:F76)</f>
        <v>1600360</v>
      </c>
      <c r="G69" s="9">
        <f t="shared" si="1"/>
        <v>2063440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1500000</v>
      </c>
      <c r="F70" s="5">
        <v>1500000</v>
      </c>
      <c r="G70" s="5">
        <f t="shared" ref="G70:G76" si="3">D70-E70</f>
        <v>2000000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0</v>
      </c>
      <c r="D71" s="5">
        <f t="shared" si="2"/>
        <v>163800</v>
      </c>
      <c r="E71" s="5">
        <v>100360</v>
      </c>
      <c r="F71" s="5">
        <v>100360</v>
      </c>
      <c r="G71" s="5">
        <f t="shared" si="3"/>
        <v>63440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111189844</v>
      </c>
      <c r="C77" s="11">
        <f t="shared" si="4"/>
        <v>25713288.82</v>
      </c>
      <c r="D77" s="11">
        <f t="shared" si="4"/>
        <v>136903132.81999999</v>
      </c>
      <c r="E77" s="11">
        <f t="shared" si="4"/>
        <v>31385096.560000002</v>
      </c>
      <c r="F77" s="11">
        <f t="shared" si="4"/>
        <v>30996848.450000003</v>
      </c>
      <c r="G77" s="11">
        <f t="shared" si="4"/>
        <v>105518036.25999999</v>
      </c>
    </row>
    <row r="79" spans="1:8" x14ac:dyDescent="0.2">
      <c r="A79" s="1" t="s">
        <v>78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2023-05-02T15:15:30Z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