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0249CC41-F8D2-476D-9309-E8360F1BC9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<sst xmlns="http://schemas.openxmlformats.org/spreadsheetml/2006/main" count="56" uniqueCount="56">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</sst>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25" sqref="B2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4236465.9799999995</v>
      </c>
      <c r="C4" s="14">
        <f>SUM(C5:C11)</f>
        <v>4290761.4399999995</v>
      </c>
      <c r="D4" s="2"/>
    </row>
    <row r="5" spans="1:4" x14ac:dyDescent="0.2">
      <c r="A5" s="8" t="s">
        <v>1</v>
      </c>
      <c r="B5" s="15">
        <v>1634385.54</v>
      </c>
      <c r="C5" s="15">
        <v>1983425.64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1475138.1</v>
      </c>
      <c r="C8" s="15">
        <v>1383351.04</v>
      </c>
      <c r="D8" s="4">
        <v>4140</v>
      </c>
    </row>
    <row r="9" spans="1:4" x14ac:dyDescent="0.2">
      <c r="A9" s="8" t="s">
        <v>46</v>
      </c>
      <c r="B9" s="15">
        <v>1091855.6599999999</v>
      </c>
      <c r="C9" s="15">
        <v>500258.31</v>
      </c>
      <c r="D9" s="4">
        <v>4150</v>
      </c>
    </row>
    <row r="10" spans="1:4" x14ac:dyDescent="0.2">
      <c r="A10" s="8" t="s">
        <v>47</v>
      </c>
      <c r="B10" s="15">
        <v>35086.68</v>
      </c>
      <c r="C10" s="15">
        <v>423726.45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130566511.87</v>
      </c>
      <c r="C13" s="14">
        <f>SUM(C14:C15)</f>
        <v>165999246.12</v>
      </c>
      <c r="D13" s="2"/>
    </row>
    <row r="14" spans="1:4" ht="22.5" x14ac:dyDescent="0.2">
      <c r="A14" s="8" t="s">
        <v>50</v>
      </c>
      <c r="B14" s="15">
        <v>92017513.480000004</v>
      </c>
      <c r="C14" s="15">
        <v>93116616.269999996</v>
      </c>
      <c r="D14" s="4">
        <v>4210</v>
      </c>
    </row>
    <row r="15" spans="1:4" ht="11.25" customHeight="1" x14ac:dyDescent="0.2">
      <c r="A15" s="8" t="s">
        <v>51</v>
      </c>
      <c r="B15" s="15">
        <v>38548998.390000001</v>
      </c>
      <c r="C15" s="15">
        <v>72882629.849999994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134802977.84999999</v>
      </c>
      <c r="C24" s="17">
        <f>SUM(C4+C13+C17)</f>
        <v>170290007.56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82098012.609999999</v>
      </c>
      <c r="C27" s="14">
        <f>SUM(C28:C30)</f>
        <v>65696674.829999998</v>
      </c>
      <c r="D27" s="2"/>
    </row>
    <row r="28" spans="1:5" ht="11.25" customHeight="1" x14ac:dyDescent="0.2">
      <c r="A28" s="8" t="s">
        <v>36</v>
      </c>
      <c r="B28" s="15">
        <v>40163905.32</v>
      </c>
      <c r="C28" s="15">
        <v>35246725.119999997</v>
      </c>
      <c r="D28" s="4">
        <v>5110</v>
      </c>
    </row>
    <row r="29" spans="1:5" ht="11.25" customHeight="1" x14ac:dyDescent="0.2">
      <c r="A29" s="8" t="s">
        <v>16</v>
      </c>
      <c r="B29" s="15">
        <v>14112826.84</v>
      </c>
      <c r="C29" s="15">
        <v>13471590.609999999</v>
      </c>
      <c r="D29" s="4">
        <v>5120</v>
      </c>
    </row>
    <row r="30" spans="1:5" ht="11.25" customHeight="1" x14ac:dyDescent="0.2">
      <c r="A30" s="8" t="s">
        <v>17</v>
      </c>
      <c r="B30" s="15">
        <v>27821280.449999999</v>
      </c>
      <c r="C30" s="15">
        <v>16978359.100000001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32739567.59</v>
      </c>
      <c r="C32" s="14">
        <f>SUM(C33:C41)</f>
        <v>21484762.050000001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9061585.0800000001</v>
      </c>
      <c r="C34" s="15">
        <v>10150484.130000001</v>
      </c>
      <c r="D34" s="4">
        <v>5220</v>
      </c>
    </row>
    <row r="35" spans="1:4" ht="11.25" customHeight="1" x14ac:dyDescent="0.2">
      <c r="A35" s="8" t="s">
        <v>20</v>
      </c>
      <c r="B35" s="15">
        <v>6117657.1200000001</v>
      </c>
      <c r="C35" s="15">
        <v>1848093.07</v>
      </c>
      <c r="D35" s="4">
        <v>5230</v>
      </c>
    </row>
    <row r="36" spans="1:4" ht="11.25" customHeight="1" x14ac:dyDescent="0.2">
      <c r="A36" s="8" t="s">
        <v>21</v>
      </c>
      <c r="B36" s="15">
        <v>17560325.390000001</v>
      </c>
      <c r="C36" s="15">
        <v>9486184.8499999996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124670.01</v>
      </c>
      <c r="C48" s="14">
        <f>SUM(C49:C53)</f>
        <v>139230</v>
      </c>
      <c r="D48" s="2"/>
    </row>
    <row r="49" spans="1:5" ht="11.25" customHeight="1" x14ac:dyDescent="0.2">
      <c r="A49" s="8" t="s">
        <v>26</v>
      </c>
      <c r="B49" s="15">
        <v>124670.01</v>
      </c>
      <c r="C49" s="15">
        <v>139230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3813011.91</v>
      </c>
      <c r="C55" s="14">
        <f>SUM(C56:C59)</f>
        <v>2392339.15</v>
      </c>
      <c r="D55" s="2"/>
    </row>
    <row r="56" spans="1:5" ht="11.25" customHeight="1" x14ac:dyDescent="0.2">
      <c r="A56" s="8" t="s">
        <v>31</v>
      </c>
      <c r="B56" s="15">
        <v>3813011.91</v>
      </c>
      <c r="C56" s="15">
        <v>2392339.15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42524986.039999999</v>
      </c>
      <c r="C61" s="14">
        <f>SUM(C62)</f>
        <v>14069695.83</v>
      </c>
      <c r="D61" s="2"/>
    </row>
    <row r="62" spans="1:5" ht="11.25" customHeight="1" x14ac:dyDescent="0.2">
      <c r="A62" s="8" t="s">
        <v>37</v>
      </c>
      <c r="B62" s="15">
        <v>42524986.039999999</v>
      </c>
      <c r="C62" s="15">
        <v>14069695.83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161300248.16</v>
      </c>
      <c r="C64" s="17">
        <f>C61+C55+C48+C43+C32+C27</f>
        <v>103782701.86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-26497270.310000002</v>
      </c>
      <c r="C66" s="14">
        <f>C24-C64</f>
        <v>66507305.700000003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2025-01-20T21:03:02Z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