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AD9B86FA-C932-41DF-AEED-63CF76058CB6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5" i="4"/>
  <c r="E75" i="4"/>
  <c r="C75" i="4"/>
  <c r="D73" i="4"/>
  <c r="G73" i="4" s="1"/>
  <c r="D71" i="4"/>
  <c r="G71" i="4" s="1"/>
  <c r="D69" i="4"/>
  <c r="G69" i="4" s="1"/>
  <c r="D67" i="4"/>
  <c r="G67" i="4" s="1"/>
  <c r="D65" i="4"/>
  <c r="G65" i="4" s="1"/>
  <c r="D63" i="4"/>
  <c r="G63" i="4" s="1"/>
  <c r="D61" i="4"/>
  <c r="G61" i="4" s="1"/>
  <c r="B75" i="4"/>
  <c r="F53" i="4"/>
  <c r="E53" i="4"/>
  <c r="D51" i="4"/>
  <c r="G51" i="4" s="1"/>
  <c r="D50" i="4"/>
  <c r="G50" i="4" s="1"/>
  <c r="D49" i="4"/>
  <c r="G49" i="4" s="1"/>
  <c r="D48" i="4"/>
  <c r="G48" i="4" s="1"/>
  <c r="C53" i="4"/>
  <c r="B5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9" i="4"/>
  <c r="E39" i="4"/>
  <c r="C39" i="4"/>
  <c r="B39" i="4"/>
  <c r="G53" i="4" l="1"/>
  <c r="G75" i="4"/>
  <c r="D53" i="4"/>
  <c r="D75" i="4"/>
  <c r="G39" i="4"/>
  <c r="D3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<sst xmlns="http://schemas.openxmlformats.org/spreadsheetml/2006/main" count="226" uniqueCount="166">
  <si>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</si>
  <si>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</si>
  <si>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</si>
  <si>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</si>
  <si>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</si>
  <si>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</si>
  <si>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</si>
  <si>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</si>
  <si>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</si>
  <si>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</si>
  <si>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</si>
  <si>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</si>
  <si>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</si>
  <si>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</si>
  <si>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</si>
  <si>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</si>
  <si>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</si>
  <si>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</si>
  <si>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</si>
  <si>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</si>
  <si>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</si>
  <si>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</si>
  <si>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</si>
  <si>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</si>
  <si>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</si>
  <si>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</si>
  <si>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</si>
  <si>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</si>
  <si>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</si>
  <si>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</si>
  <si>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</si>
  <si>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</si>
  <si>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</si>
  <si>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</si>
  <si>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</si>
  <si>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</si>
  <si>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</si>
  <si>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</si>
  <si>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</si>
  <si>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</si>
  <si>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</si>
  <si>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</si>
  <si>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</si>
  <si>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</si>
  <si>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</si>
  <si>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</si>
  <si>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</si>
  <si>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</si>
  <si>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</si>
  <si>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</si>
  <si>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</si>
  <si>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</si>
  <si>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</si>
  <si>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</si>
  <si>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</si>
  <si>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</si>
  <si>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</si>
  <si>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</si>
  <si>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</si>
  <si>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</si>
  <si>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</si>
  <si>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</si>
  <si>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</si>
  <si>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</si>
  <si>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</si>
  <si>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</si>
  <si>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</si>
  <si>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</si>
  <si>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</si>
  <si>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</si>
  <si>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</si>
  <si>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</si>
  <si>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</si>
  <si>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</si>
  <si>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</si>
  <si>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</si>
  <si>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</si>
  <si>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</si>
  <si>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</si>
  <si>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</si>
  <si>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</si>
  <si>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</si>
  <si>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</si>
  <si>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</si>
  <si>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</si>
  <si>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</si>
  <si>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</si>
  <si>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</si>
  <si>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</si>
  <si>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</si>
  <si>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</si>
  <si>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</si>
  <si>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</si>
  <si>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</si>
  <si>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</si>
  <si>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</si>
  <si>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</si>
  <si>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</si>
  <si>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</si>
  <si>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</si>
  <si>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</si>
  <si>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</si>
  <si>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</si>
  <si>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</si>
  <si>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</si>
  <si>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</si>
  <si>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</si>
  <si>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</si>
  <si>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</si>
  <si>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</si>
  <si>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</si>
  <si>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</si>
  <si>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</si>
  <si>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</si>
  <si>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</si>
  <si>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</si>
  <si>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</si>
  <si>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</si>
  <si>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</si>
  <si>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</si>
  <si>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</si>
  <si>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</si>
  <si>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</si>
  <si>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</si>
  <si>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</si>
  <si>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</si>
  <si>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</si>
  <si>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</si>
  <si>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</si>
  <si>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31 de Diciembre de 2024</t>
  </si>
  <si>
    <t>Municipio de Santiago Maravatío, Guanajuato
Estado Analítico del Ejercicio del Presupuesto de Egresos
Clasificación Económica (por Tipo de Gasto)
Del 1 de Enero al 31 de Diciembre de 2024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</si>
  <si>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</si>
  <si>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</si>
  <si>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</si>
  <si>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</si>
  <si>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</si>
  <si>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</si>
  <si>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</si>
  <si>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</si>
  <si>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</si>
  <si>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</si>
  <si>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</si>
  <si>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</si>
  <si>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</si>
  <si>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</si>
  <si>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</si>
  <si>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</si>
  <si>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</si>
  <si>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</si>
  <si>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</si>
  <si>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</si>
  <si>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</si>
  <si>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</si>
  <si>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</si>
  <si>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</si>
  <si>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</si>
  <si>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</si>
  <si>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</si>
  <si>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</si>
  <si>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</si>
  <si>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</si>
  <si>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31111M360240000 DIRECCIÓN DE DERECHOS HU</t>
  </si>
  <si>
    <t>Municipio de Santiago Maravatío, Guanajuato
Estado Analítico del Ejercicio del Presupuesto de Egresos
Clasificación Administrativa
Del 1 de Enero al 31 de Diciembre de 2024</t>
  </si>
  <si>
    <t>Municipio de Santiago Maravatío, Guanajuato
Estado Analítico del Ejercicio del Presupuesto de Egresos
Clasificación Administrativa (Poderes)
Del 1 de Enero al 31 de Diciembre de 2024</t>
  </si>
  <si>
    <t>Municipio de Santiago Maravatío, Guanajuato
Estado Analítico del Ejercicio del Presupuesto de Egresos
Clasificación Administrativa (Sector Paraestatal)
Del 1 de Enero al 31 de Diciembre de 2024</t>
  </si>
  <si>
    <t>Municipio de Santiago Maravatío, Guanajuato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</si>
</sst>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41346803.420000002</v>
      </c>
      <c r="C5" s="12">
        <f>SUM(C6:C12)</f>
        <v>1696565.4899999998</v>
      </c>
      <c r="D5" s="12">
        <f>B5+C5</f>
        <v>43043368.910000004</v>
      </c>
      <c r="E5" s="12">
        <f>SUM(E6:E12)</f>
        <v>40163905.32</v>
      </c>
      <c r="F5" s="12">
        <f>SUM(F6:F12)</f>
        <v>40163905.32</v>
      </c>
      <c r="G5" s="12">
        <f>D5-E5</f>
        <v>2879463.5900000036</v>
      </c>
    </row>
    <row r="6" spans="1:8" x14ac:dyDescent="0.2">
      <c r="A6" s="19" t="s">
        <v>62</v>
      </c>
      <c r="B6" s="5">
        <v>33027726.73</v>
      </c>
      <c r="C6" s="5">
        <v>-2297875.14</v>
      </c>
      <c r="D6" s="5">
        <f t="shared" ref="D6:D69" si="0">B6+C6</f>
        <v>30729851.59</v>
      </c>
      <c r="E6" s="5">
        <v>29275976.609999999</v>
      </c>
      <c r="F6" s="5">
        <v>29275976.609999999</v>
      </c>
      <c r="G6" s="5">
        <f t="shared" ref="G6:G69" si="1">D6-E6</f>
        <v>1453874.9800000004</v>
      </c>
      <c r="H6" s="9">
        <v>1100</v>
      </c>
    </row>
    <row r="7" spans="1:8" x14ac:dyDescent="0.2">
      <c r="A7" s="19" t="s">
        <v>63</v>
      </c>
      <c r="B7" s="5">
        <v>1400000</v>
      </c>
      <c r="C7" s="5">
        <v>2897029.23</v>
      </c>
      <c r="D7" s="5">
        <f t="shared" si="0"/>
        <v>4297029.2300000004</v>
      </c>
      <c r="E7" s="5">
        <v>4208894.33</v>
      </c>
      <c r="F7" s="5">
        <v>4208894.33</v>
      </c>
      <c r="G7" s="5">
        <f t="shared" si="1"/>
        <v>88134.900000000373</v>
      </c>
      <c r="H7" s="9">
        <v>1200</v>
      </c>
    </row>
    <row r="8" spans="1:8" x14ac:dyDescent="0.2">
      <c r="A8" s="19" t="s">
        <v>64</v>
      </c>
      <c r="B8" s="5">
        <v>5032485.18</v>
      </c>
      <c r="C8" s="5">
        <v>304943.90000000002</v>
      </c>
      <c r="D8" s="5">
        <f t="shared" si="0"/>
        <v>5337429.08</v>
      </c>
      <c r="E8" s="5">
        <v>4875368.75</v>
      </c>
      <c r="F8" s="5">
        <v>4875368.75</v>
      </c>
      <c r="G8" s="5">
        <f t="shared" si="1"/>
        <v>462060.33000000007</v>
      </c>
      <c r="H8" s="9">
        <v>1300</v>
      </c>
    </row>
    <row r="9" spans="1:8" x14ac:dyDescent="0.2">
      <c r="A9" s="19" t="s">
        <v>33</v>
      </c>
      <c r="B9" s="5">
        <v>165000</v>
      </c>
      <c r="C9" s="5">
        <v>13291.6</v>
      </c>
      <c r="D9" s="5">
        <f t="shared" si="0"/>
        <v>178291.6</v>
      </c>
      <c r="E9" s="5">
        <v>178291.6</v>
      </c>
      <c r="F9" s="5">
        <v>178291.6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1721591.51</v>
      </c>
      <c r="C10" s="5">
        <v>779175.9</v>
      </c>
      <c r="D10" s="5">
        <f t="shared" si="0"/>
        <v>2500767.41</v>
      </c>
      <c r="E10" s="5">
        <v>1625374.03</v>
      </c>
      <c r="F10" s="5">
        <v>1625374.03</v>
      </c>
      <c r="G10" s="5">
        <f t="shared" si="1"/>
        <v>875393.38000000012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13485427</v>
      </c>
      <c r="C13" s="13">
        <f>SUM(C14:C22)</f>
        <v>1679575.7000000002</v>
      </c>
      <c r="D13" s="13">
        <f t="shared" si="0"/>
        <v>15165002.699999999</v>
      </c>
      <c r="E13" s="13">
        <f>SUM(E14:E22)</f>
        <v>14112826.84</v>
      </c>
      <c r="F13" s="13">
        <f>SUM(F14:F22)</f>
        <v>13727904.07</v>
      </c>
      <c r="G13" s="13">
        <f t="shared" si="1"/>
        <v>1052175.8599999994</v>
      </c>
      <c r="H13" s="18">
        <v>0</v>
      </c>
    </row>
    <row r="14" spans="1:8" x14ac:dyDescent="0.2">
      <c r="A14" s="19" t="s">
        <v>67</v>
      </c>
      <c r="B14" s="5">
        <v>873608</v>
      </c>
      <c r="C14" s="5">
        <v>370355.23</v>
      </c>
      <c r="D14" s="5">
        <f t="shared" si="0"/>
        <v>1243963.23</v>
      </c>
      <c r="E14" s="5">
        <v>1096981.74</v>
      </c>
      <c r="F14" s="5">
        <v>1070320.3</v>
      </c>
      <c r="G14" s="5">
        <f t="shared" si="1"/>
        <v>146981.49</v>
      </c>
      <c r="H14" s="9">
        <v>2100</v>
      </c>
    </row>
    <row r="15" spans="1:8" x14ac:dyDescent="0.2">
      <c r="A15" s="19" t="s">
        <v>68</v>
      </c>
      <c r="B15" s="5">
        <v>309000</v>
      </c>
      <c r="C15" s="5">
        <v>-83000</v>
      </c>
      <c r="D15" s="5">
        <f t="shared" si="0"/>
        <v>226000</v>
      </c>
      <c r="E15" s="5">
        <v>191022.9</v>
      </c>
      <c r="F15" s="5">
        <v>191022.9</v>
      </c>
      <c r="G15" s="5">
        <f t="shared" si="1"/>
        <v>34977.100000000006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5279788</v>
      </c>
      <c r="C17" s="5">
        <v>213211.45</v>
      </c>
      <c r="D17" s="5">
        <f t="shared" si="0"/>
        <v>5492999.4500000002</v>
      </c>
      <c r="E17" s="5">
        <v>5083171.55</v>
      </c>
      <c r="F17" s="5">
        <v>5083171.55</v>
      </c>
      <c r="G17" s="5">
        <f t="shared" si="1"/>
        <v>409827.90000000037</v>
      </c>
      <c r="H17" s="9">
        <v>2400</v>
      </c>
    </row>
    <row r="18" spans="1:8" x14ac:dyDescent="0.2">
      <c r="A18" s="19" t="s">
        <v>71</v>
      </c>
      <c r="B18" s="5">
        <v>327351</v>
      </c>
      <c r="C18" s="5">
        <v>85914</v>
      </c>
      <c r="D18" s="5">
        <f t="shared" si="0"/>
        <v>413265</v>
      </c>
      <c r="E18" s="5">
        <v>375500.6</v>
      </c>
      <c r="F18" s="5">
        <v>375500.6</v>
      </c>
      <c r="G18" s="5">
        <f t="shared" si="1"/>
        <v>37764.400000000023</v>
      </c>
      <c r="H18" s="9">
        <v>2500</v>
      </c>
    </row>
    <row r="19" spans="1:8" x14ac:dyDescent="0.2">
      <c r="A19" s="19" t="s">
        <v>72</v>
      </c>
      <c r="B19" s="5">
        <v>4961800</v>
      </c>
      <c r="C19" s="5">
        <v>433168.3</v>
      </c>
      <c r="D19" s="5">
        <f t="shared" si="0"/>
        <v>5394968.2999999998</v>
      </c>
      <c r="E19" s="5">
        <v>5269413.99</v>
      </c>
      <c r="F19" s="5">
        <v>4912001.8099999996</v>
      </c>
      <c r="G19" s="5">
        <f t="shared" si="1"/>
        <v>125554.30999999959</v>
      </c>
      <c r="H19" s="9">
        <v>2600</v>
      </c>
    </row>
    <row r="20" spans="1:8" x14ac:dyDescent="0.2">
      <c r="A20" s="19" t="s">
        <v>73</v>
      </c>
      <c r="B20" s="5">
        <v>578400</v>
      </c>
      <c r="C20" s="5">
        <v>297967.12</v>
      </c>
      <c r="D20" s="5">
        <f t="shared" si="0"/>
        <v>876367.12</v>
      </c>
      <c r="E20" s="5">
        <v>718460.05</v>
      </c>
      <c r="F20" s="5">
        <v>718460.05</v>
      </c>
      <c r="G20" s="5">
        <f t="shared" si="1"/>
        <v>157907.06999999995</v>
      </c>
      <c r="H20" s="9">
        <v>2700</v>
      </c>
    </row>
    <row r="21" spans="1:8" x14ac:dyDescent="0.2">
      <c r="A21" s="19" t="s">
        <v>74</v>
      </c>
      <c r="B21" s="5">
        <v>50000</v>
      </c>
      <c r="C21" s="5">
        <v>0</v>
      </c>
      <c r="D21" s="5">
        <f t="shared" si="0"/>
        <v>50000</v>
      </c>
      <c r="E21" s="5">
        <v>7013.29</v>
      </c>
      <c r="F21" s="5">
        <v>7013.29</v>
      </c>
      <c r="G21" s="5">
        <f t="shared" si="1"/>
        <v>42986.71</v>
      </c>
      <c r="H21" s="9">
        <v>2800</v>
      </c>
    </row>
    <row r="22" spans="1:8" x14ac:dyDescent="0.2">
      <c r="A22" s="19" t="s">
        <v>75</v>
      </c>
      <c r="B22" s="5">
        <v>1105480</v>
      </c>
      <c r="C22" s="5">
        <v>361959.6</v>
      </c>
      <c r="D22" s="5">
        <f t="shared" si="0"/>
        <v>1467439.6</v>
      </c>
      <c r="E22" s="5">
        <v>1371262.72</v>
      </c>
      <c r="F22" s="5">
        <v>1370413.57</v>
      </c>
      <c r="G22" s="5">
        <f t="shared" si="1"/>
        <v>96176.880000000121</v>
      </c>
      <c r="H22" s="9">
        <v>2900</v>
      </c>
    </row>
    <row r="23" spans="1:8" x14ac:dyDescent="0.2">
      <c r="A23" s="17" t="s">
        <v>59</v>
      </c>
      <c r="B23" s="13">
        <f>SUM(B24:B32)</f>
        <v>15289704.18</v>
      </c>
      <c r="C23" s="13">
        <f>SUM(C24:C32)</f>
        <v>15519240.77</v>
      </c>
      <c r="D23" s="13">
        <f t="shared" si="0"/>
        <v>30808944.949999999</v>
      </c>
      <c r="E23" s="13">
        <f>SUM(E24:E32)</f>
        <v>27821280.449999999</v>
      </c>
      <c r="F23" s="13">
        <f>SUM(F24:F32)</f>
        <v>27821280.449999999</v>
      </c>
      <c r="G23" s="13">
        <f t="shared" si="1"/>
        <v>2987664.5</v>
      </c>
      <c r="H23" s="18">
        <v>0</v>
      </c>
    </row>
    <row r="24" spans="1:8" x14ac:dyDescent="0.2">
      <c r="A24" s="19" t="s">
        <v>76</v>
      </c>
      <c r="B24" s="5">
        <v>2563702.56</v>
      </c>
      <c r="C24" s="5">
        <v>1297653</v>
      </c>
      <c r="D24" s="5">
        <f t="shared" si="0"/>
        <v>3861355.56</v>
      </c>
      <c r="E24" s="5">
        <v>3690207.31</v>
      </c>
      <c r="F24" s="5">
        <v>3690207.31</v>
      </c>
      <c r="G24" s="5">
        <f t="shared" si="1"/>
        <v>171148.25</v>
      </c>
      <c r="H24" s="9">
        <v>3100</v>
      </c>
    </row>
    <row r="25" spans="1:8" x14ac:dyDescent="0.2">
      <c r="A25" s="19" t="s">
        <v>77</v>
      </c>
      <c r="B25" s="5">
        <v>617250</v>
      </c>
      <c r="C25" s="5">
        <v>50275.11</v>
      </c>
      <c r="D25" s="5">
        <f t="shared" si="0"/>
        <v>667525.11</v>
      </c>
      <c r="E25" s="5">
        <v>314700</v>
      </c>
      <c r="F25" s="5">
        <v>314700</v>
      </c>
      <c r="G25" s="5">
        <f t="shared" si="1"/>
        <v>352825.11</v>
      </c>
      <c r="H25" s="9">
        <v>3200</v>
      </c>
    </row>
    <row r="26" spans="1:8" x14ac:dyDescent="0.2">
      <c r="A26" s="19" t="s">
        <v>78</v>
      </c>
      <c r="B26" s="5">
        <v>1307102.6000000001</v>
      </c>
      <c r="C26" s="5">
        <v>1995149.92</v>
      </c>
      <c r="D26" s="5">
        <f t="shared" si="0"/>
        <v>3302252.52</v>
      </c>
      <c r="E26" s="5">
        <v>2604561.12</v>
      </c>
      <c r="F26" s="5">
        <v>2604561.12</v>
      </c>
      <c r="G26" s="5">
        <f t="shared" si="1"/>
        <v>697691.39999999991</v>
      </c>
      <c r="H26" s="9">
        <v>3300</v>
      </c>
    </row>
    <row r="27" spans="1:8" x14ac:dyDescent="0.2">
      <c r="A27" s="19" t="s">
        <v>79</v>
      </c>
      <c r="B27" s="5">
        <v>589400</v>
      </c>
      <c r="C27" s="5">
        <v>435025.28</v>
      </c>
      <c r="D27" s="5">
        <f t="shared" si="0"/>
        <v>1024425.28</v>
      </c>
      <c r="E27" s="5">
        <v>873758.9</v>
      </c>
      <c r="F27" s="5">
        <v>873758.9</v>
      </c>
      <c r="G27" s="5">
        <f t="shared" si="1"/>
        <v>150666.38</v>
      </c>
      <c r="H27" s="9">
        <v>3400</v>
      </c>
    </row>
    <row r="28" spans="1:8" x14ac:dyDescent="0.2">
      <c r="A28" s="19" t="s">
        <v>80</v>
      </c>
      <c r="B28" s="5">
        <v>602089.76</v>
      </c>
      <c r="C28" s="5">
        <v>521298.24</v>
      </c>
      <c r="D28" s="5">
        <f t="shared" si="0"/>
        <v>1123388</v>
      </c>
      <c r="E28" s="5">
        <v>982264.4</v>
      </c>
      <c r="F28" s="5">
        <v>982264.4</v>
      </c>
      <c r="G28" s="5">
        <f t="shared" si="1"/>
        <v>141123.59999999998</v>
      </c>
      <c r="H28" s="9">
        <v>3500</v>
      </c>
    </row>
    <row r="29" spans="1:8" x14ac:dyDescent="0.2">
      <c r="A29" s="19" t="s">
        <v>81</v>
      </c>
      <c r="B29" s="5">
        <v>140000</v>
      </c>
      <c r="C29" s="5">
        <v>81458.62</v>
      </c>
      <c r="D29" s="5">
        <f t="shared" si="0"/>
        <v>221458.62</v>
      </c>
      <c r="E29" s="5">
        <v>214326.84</v>
      </c>
      <c r="F29" s="5">
        <v>214326.84</v>
      </c>
      <c r="G29" s="5">
        <f t="shared" si="1"/>
        <v>7131.7799999999988</v>
      </c>
      <c r="H29" s="9">
        <v>3600</v>
      </c>
    </row>
    <row r="30" spans="1:8" x14ac:dyDescent="0.2">
      <c r="A30" s="19" t="s">
        <v>82</v>
      </c>
      <c r="B30" s="5">
        <v>115000</v>
      </c>
      <c r="C30" s="5">
        <v>66724</v>
      </c>
      <c r="D30" s="5">
        <f t="shared" si="0"/>
        <v>181724</v>
      </c>
      <c r="E30" s="5">
        <v>150520.18</v>
      </c>
      <c r="F30" s="5">
        <v>150520.18</v>
      </c>
      <c r="G30" s="5">
        <f t="shared" si="1"/>
        <v>31203.820000000007</v>
      </c>
      <c r="H30" s="9">
        <v>3700</v>
      </c>
    </row>
    <row r="31" spans="1:8" x14ac:dyDescent="0.2">
      <c r="A31" s="19" t="s">
        <v>83</v>
      </c>
      <c r="B31" s="5">
        <v>6450000</v>
      </c>
      <c r="C31" s="5">
        <v>10204696.779999999</v>
      </c>
      <c r="D31" s="5">
        <f t="shared" si="0"/>
        <v>16654696.779999999</v>
      </c>
      <c r="E31" s="5">
        <v>15803864.789999999</v>
      </c>
      <c r="F31" s="5">
        <v>15803864.789999999</v>
      </c>
      <c r="G31" s="5">
        <f t="shared" si="1"/>
        <v>850831.99000000022</v>
      </c>
      <c r="H31" s="9">
        <v>3800</v>
      </c>
    </row>
    <row r="32" spans="1:8" x14ac:dyDescent="0.2">
      <c r="A32" s="19" t="s">
        <v>18</v>
      </c>
      <c r="B32" s="5">
        <v>2905159.26</v>
      </c>
      <c r="C32" s="5">
        <v>866959.82</v>
      </c>
      <c r="D32" s="5">
        <f t="shared" si="0"/>
        <v>3772119.0799999996</v>
      </c>
      <c r="E32" s="5">
        <v>3187076.91</v>
      </c>
      <c r="F32" s="5">
        <v>3187076.91</v>
      </c>
      <c r="G32" s="5">
        <f t="shared" si="1"/>
        <v>585042.16999999946</v>
      </c>
      <c r="H32" s="9">
        <v>3900</v>
      </c>
    </row>
    <row r="33" spans="1:8" x14ac:dyDescent="0.2">
      <c r="A33" s="17" t="s">
        <v>124</v>
      </c>
      <c r="B33" s="13">
        <f>SUM(B34:B42)</f>
        <v>16746714.67</v>
      </c>
      <c r="C33" s="13">
        <f>SUM(C34:C42)</f>
        <v>16665266.970000001</v>
      </c>
      <c r="D33" s="13">
        <f t="shared" si="0"/>
        <v>33411981.640000001</v>
      </c>
      <c r="E33" s="13">
        <f>SUM(E34:E42)</f>
        <v>32739567.59</v>
      </c>
      <c r="F33" s="13">
        <f>SUM(F34:F42)</f>
        <v>32737867.59</v>
      </c>
      <c r="G33" s="13">
        <f t="shared" si="1"/>
        <v>672414.05000000075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9675524.6699999999</v>
      </c>
      <c r="C35" s="5">
        <v>-453249.72</v>
      </c>
      <c r="D35" s="5">
        <f t="shared" si="0"/>
        <v>9222274.9499999993</v>
      </c>
      <c r="E35" s="5">
        <v>9061585.0800000001</v>
      </c>
      <c r="F35" s="5">
        <v>9061585.0800000001</v>
      </c>
      <c r="G35" s="5">
        <f t="shared" si="1"/>
        <v>160689.86999999918</v>
      </c>
      <c r="H35" s="9">
        <v>4200</v>
      </c>
    </row>
    <row r="36" spans="1:8" x14ac:dyDescent="0.2">
      <c r="A36" s="19" t="s">
        <v>86</v>
      </c>
      <c r="B36" s="5">
        <v>903000</v>
      </c>
      <c r="C36" s="5">
        <v>5239666.12</v>
      </c>
      <c r="D36" s="5">
        <f t="shared" si="0"/>
        <v>6142666.1200000001</v>
      </c>
      <c r="E36" s="5">
        <v>6117657.1200000001</v>
      </c>
      <c r="F36" s="5">
        <v>6117657.1200000001</v>
      </c>
      <c r="G36" s="5">
        <f t="shared" si="1"/>
        <v>25009</v>
      </c>
      <c r="H36" s="9">
        <v>4300</v>
      </c>
    </row>
    <row r="37" spans="1:8" x14ac:dyDescent="0.2">
      <c r="A37" s="19" t="s">
        <v>87</v>
      </c>
      <c r="B37" s="5">
        <v>6168190</v>
      </c>
      <c r="C37" s="5">
        <v>11878850.57</v>
      </c>
      <c r="D37" s="5">
        <f t="shared" si="0"/>
        <v>18047040.57</v>
      </c>
      <c r="E37" s="5">
        <v>17560325.390000001</v>
      </c>
      <c r="F37" s="5">
        <v>17558625.390000001</v>
      </c>
      <c r="G37" s="5">
        <f t="shared" si="1"/>
        <v>486715.1799999997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60000</v>
      </c>
      <c r="C43" s="13">
        <f>SUM(C44:C52)</f>
        <v>6561238.2600000007</v>
      </c>
      <c r="D43" s="13">
        <f t="shared" si="0"/>
        <v>6621238.2600000007</v>
      </c>
      <c r="E43" s="13">
        <f>SUM(E44:E52)</f>
        <v>6291403.04</v>
      </c>
      <c r="F43" s="13">
        <f>SUM(F44:F52)</f>
        <v>6291403.04</v>
      </c>
      <c r="G43" s="13">
        <f t="shared" si="1"/>
        <v>329835.22000000067</v>
      </c>
      <c r="H43" s="18">
        <v>0</v>
      </c>
    </row>
    <row r="44" spans="1:8" x14ac:dyDescent="0.2">
      <c r="A44" s="4" t="s">
        <v>91</v>
      </c>
      <c r="B44" s="5">
        <v>0</v>
      </c>
      <c r="C44" s="5">
        <v>425396.86</v>
      </c>
      <c r="D44" s="5">
        <f t="shared" si="0"/>
        <v>425396.86</v>
      </c>
      <c r="E44" s="5">
        <v>316457.63</v>
      </c>
      <c r="F44" s="5">
        <v>316457.63</v>
      </c>
      <c r="G44" s="5">
        <f t="shared" si="1"/>
        <v>108939.22999999998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12000</v>
      </c>
      <c r="D45" s="5">
        <f t="shared" si="0"/>
        <v>12000</v>
      </c>
      <c r="E45" s="5">
        <v>11999</v>
      </c>
      <c r="F45" s="5">
        <v>11999</v>
      </c>
      <c r="G45" s="5">
        <f t="shared" si="1"/>
        <v>1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5615175</v>
      </c>
      <c r="D47" s="5">
        <f t="shared" si="0"/>
        <v>5615175</v>
      </c>
      <c r="E47" s="5">
        <v>5410175</v>
      </c>
      <c r="F47" s="5">
        <v>5410175</v>
      </c>
      <c r="G47" s="5">
        <f t="shared" si="1"/>
        <v>205000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60000</v>
      </c>
      <c r="C49" s="5">
        <v>508666.4</v>
      </c>
      <c r="D49" s="5">
        <f t="shared" si="0"/>
        <v>568666.4</v>
      </c>
      <c r="E49" s="5">
        <v>552771.41</v>
      </c>
      <c r="F49" s="5">
        <v>552771.41</v>
      </c>
      <c r="G49" s="5">
        <f t="shared" si="1"/>
        <v>15894.989999999991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71306070.730000004</v>
      </c>
      <c r="C53" s="13">
        <f>SUM(C54:C56)</f>
        <v>3168301.28</v>
      </c>
      <c r="D53" s="13">
        <f t="shared" si="0"/>
        <v>74474372.010000005</v>
      </c>
      <c r="E53" s="13">
        <f>SUM(E54:E56)</f>
        <v>53884196.020000003</v>
      </c>
      <c r="F53" s="13">
        <f>SUM(F54:F56)</f>
        <v>53520560.690000005</v>
      </c>
      <c r="G53" s="13">
        <f t="shared" si="1"/>
        <v>20590175.990000002</v>
      </c>
      <c r="H53" s="18">
        <v>0</v>
      </c>
    </row>
    <row r="54" spans="1:8" x14ac:dyDescent="0.2">
      <c r="A54" s="19" t="s">
        <v>100</v>
      </c>
      <c r="B54" s="5">
        <v>69306070.730000004</v>
      </c>
      <c r="C54" s="5">
        <v>-4191236.85</v>
      </c>
      <c r="D54" s="5">
        <f t="shared" si="0"/>
        <v>65114833.880000003</v>
      </c>
      <c r="E54" s="5">
        <v>49977832.07</v>
      </c>
      <c r="F54" s="5">
        <v>49614196.740000002</v>
      </c>
      <c r="G54" s="5">
        <f t="shared" si="1"/>
        <v>15137001.810000002</v>
      </c>
      <c r="H54" s="9">
        <v>6100</v>
      </c>
    </row>
    <row r="55" spans="1:8" x14ac:dyDescent="0.2">
      <c r="A55" s="19" t="s">
        <v>101</v>
      </c>
      <c r="B55" s="5">
        <v>2000000</v>
      </c>
      <c r="C55" s="5">
        <v>7359538.1299999999</v>
      </c>
      <c r="D55" s="5">
        <f t="shared" si="0"/>
        <v>9359538.129999999</v>
      </c>
      <c r="E55" s="5">
        <v>3906363.95</v>
      </c>
      <c r="F55" s="5">
        <v>3906363.95</v>
      </c>
      <c r="G55" s="5">
        <f t="shared" si="1"/>
        <v>5453174.1799999988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500000</v>
      </c>
      <c r="C57" s="13">
        <f>SUM(C58:C64)</f>
        <v>-500000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500000</v>
      </c>
      <c r="C64" s="5">
        <v>-500000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3663800</v>
      </c>
      <c r="C69" s="13">
        <f>SUM(C70:C76)</f>
        <v>-39129.99</v>
      </c>
      <c r="D69" s="13">
        <f t="shared" si="0"/>
        <v>3624670.01</v>
      </c>
      <c r="E69" s="13">
        <f>SUM(E70:E76)</f>
        <v>3624670.01</v>
      </c>
      <c r="F69" s="13">
        <f>SUM(F70:F76)</f>
        <v>3624670.01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162398520</v>
      </c>
      <c r="C77" s="15">
        <f t="shared" si="4"/>
        <v>44751058.479999997</v>
      </c>
      <c r="D77" s="15">
        <f t="shared" si="4"/>
        <v>207149578.48000002</v>
      </c>
      <c r="E77" s="15">
        <f t="shared" si="4"/>
        <v>178637849.27000001</v>
      </c>
      <c r="F77" s="15">
        <f t="shared" si="4"/>
        <v>177887591.17000002</v>
      </c>
      <c r="G77" s="15">
        <f t="shared" si="4"/>
        <v>28511729.210000008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86827449.269999996</v>
      </c>
      <c r="C6" s="5">
        <v>34302846.490000002</v>
      </c>
      <c r="D6" s="5">
        <f>B6+C6</f>
        <v>121130295.75999999</v>
      </c>
      <c r="E6" s="5">
        <v>113563577.76000001</v>
      </c>
      <c r="F6" s="5">
        <v>113176954.98999999</v>
      </c>
      <c r="G6" s="5">
        <f>D6-E6</f>
        <v>7566717.9999999851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72071070.730000004</v>
      </c>
      <c r="C8" s="5">
        <v>10448211.99</v>
      </c>
      <c r="D8" s="5">
        <f>B8+C8</f>
        <v>82519282.719999999</v>
      </c>
      <c r="E8" s="5">
        <v>61574271.509999998</v>
      </c>
      <c r="F8" s="5">
        <v>61210636.18</v>
      </c>
      <c r="G8" s="5">
        <f>D8-E8</f>
        <v>20945011.210000001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3500000</v>
      </c>
      <c r="C10" s="5">
        <v>0</v>
      </c>
      <c r="D10" s="5">
        <f>B10+C10</f>
        <v>3500000</v>
      </c>
      <c r="E10" s="5">
        <v>3500000</v>
      </c>
      <c r="F10" s="5">
        <v>3500000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162398520</v>
      </c>
      <c r="C16" s="15">
        <f t="shared" si="0"/>
        <v>44751058.480000004</v>
      </c>
      <c r="D16" s="15">
        <f t="shared" si="0"/>
        <v>207149578.47999999</v>
      </c>
      <c r="E16" s="15">
        <f t="shared" si="0"/>
        <v>178637849.27000001</v>
      </c>
      <c r="F16" s="15">
        <f t="shared" si="0"/>
        <v>177887591.16999999</v>
      </c>
      <c r="G16" s="15">
        <f t="shared" si="0"/>
        <v>28511729.209999986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7"/>
  <sheetViews>
    <sheetView showGridLines="0" workbookViewId="0">
      <selection activeCell="A37" sqref="A37:J3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162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4055576.46</v>
      </c>
      <c r="C7" s="5">
        <v>-10329.290000000001</v>
      </c>
      <c r="D7" s="5">
        <f>B7+C7</f>
        <v>4045247.17</v>
      </c>
      <c r="E7" s="5">
        <v>4007342.88</v>
      </c>
      <c r="F7" s="5">
        <v>4007342.88</v>
      </c>
      <c r="G7" s="5">
        <f>D7-E7</f>
        <v>37904.290000000037</v>
      </c>
    </row>
    <row r="8" spans="1:7" x14ac:dyDescent="0.2">
      <c r="A8" s="22" t="s">
        <v>132</v>
      </c>
      <c r="B8" s="5">
        <v>19019608.530000001</v>
      </c>
      <c r="C8" s="5">
        <v>23975504.859999999</v>
      </c>
      <c r="D8" s="5">
        <f t="shared" ref="D8:D13" si="0">B8+C8</f>
        <v>42995113.390000001</v>
      </c>
      <c r="E8" s="5">
        <v>39739495.969999999</v>
      </c>
      <c r="F8" s="5">
        <v>39712746.979999997</v>
      </c>
      <c r="G8" s="5">
        <f t="shared" ref="G8:G13" si="1">D8-E8</f>
        <v>3255617.4200000018</v>
      </c>
    </row>
    <row r="9" spans="1:7" x14ac:dyDescent="0.2">
      <c r="A9" s="22" t="s">
        <v>133</v>
      </c>
      <c r="B9" s="5">
        <v>478602.26</v>
      </c>
      <c r="C9" s="5">
        <v>89061.4</v>
      </c>
      <c r="D9" s="5">
        <f t="shared" si="0"/>
        <v>567663.66</v>
      </c>
      <c r="E9" s="5">
        <v>548215.39</v>
      </c>
      <c r="F9" s="5">
        <v>548215.39</v>
      </c>
      <c r="G9" s="5">
        <f t="shared" si="1"/>
        <v>19448.270000000019</v>
      </c>
    </row>
    <row r="10" spans="1:7" x14ac:dyDescent="0.2">
      <c r="A10" s="22" t="s">
        <v>134</v>
      </c>
      <c r="B10" s="5">
        <v>837005.76</v>
      </c>
      <c r="C10" s="5">
        <v>46127.54</v>
      </c>
      <c r="D10" s="5">
        <f t="shared" si="0"/>
        <v>883133.3</v>
      </c>
      <c r="E10" s="5">
        <v>834135.54</v>
      </c>
      <c r="F10" s="5">
        <v>833407</v>
      </c>
      <c r="G10" s="5">
        <f t="shared" si="1"/>
        <v>48997.760000000009</v>
      </c>
    </row>
    <row r="11" spans="1:7" x14ac:dyDescent="0.2">
      <c r="A11" s="22" t="s">
        <v>135</v>
      </c>
      <c r="B11" s="5">
        <v>445500</v>
      </c>
      <c r="C11" s="5">
        <v>0</v>
      </c>
      <c r="D11" s="5">
        <f t="shared" si="0"/>
        <v>445500</v>
      </c>
      <c r="E11" s="5">
        <v>360875</v>
      </c>
      <c r="F11" s="5">
        <v>360875</v>
      </c>
      <c r="G11" s="5">
        <f t="shared" si="1"/>
        <v>84625</v>
      </c>
    </row>
    <row r="12" spans="1:7" x14ac:dyDescent="0.2">
      <c r="A12" s="22" t="s">
        <v>136</v>
      </c>
      <c r="B12" s="5">
        <v>7244720.8600000003</v>
      </c>
      <c r="C12" s="5">
        <v>3094659.6</v>
      </c>
      <c r="D12" s="5">
        <f t="shared" si="0"/>
        <v>10339380.460000001</v>
      </c>
      <c r="E12" s="5">
        <v>9532354.7699999996</v>
      </c>
      <c r="F12" s="5">
        <v>9530954.7699999996</v>
      </c>
      <c r="G12" s="5">
        <f t="shared" si="1"/>
        <v>807025.69000000134</v>
      </c>
    </row>
    <row r="13" spans="1:7" x14ac:dyDescent="0.2">
      <c r="A13" s="22" t="s">
        <v>137</v>
      </c>
      <c r="B13" s="5">
        <v>1184747.18</v>
      </c>
      <c r="C13" s="5">
        <v>15879.85</v>
      </c>
      <c r="D13" s="5">
        <f t="shared" si="0"/>
        <v>1200627.03</v>
      </c>
      <c r="E13" s="5">
        <v>1088727.26</v>
      </c>
      <c r="F13" s="5">
        <v>1088427.26</v>
      </c>
      <c r="G13" s="5">
        <f t="shared" si="1"/>
        <v>111899.77000000002</v>
      </c>
    </row>
    <row r="14" spans="1:7" x14ac:dyDescent="0.2">
      <c r="A14" s="22" t="s">
        <v>138</v>
      </c>
      <c r="B14" s="5">
        <v>76564139.430000007</v>
      </c>
      <c r="C14" s="5">
        <v>2804064.86</v>
      </c>
      <c r="D14" s="5">
        <f t="shared" ref="D14" si="2">B14+C14</f>
        <v>79368204.290000007</v>
      </c>
      <c r="E14" s="5">
        <v>58444583.950000003</v>
      </c>
      <c r="F14" s="5">
        <v>58073898.619999997</v>
      </c>
      <c r="G14" s="5">
        <f t="shared" ref="G14" si="3">D14-E14</f>
        <v>20923620.340000004</v>
      </c>
    </row>
    <row r="15" spans="1:7" x14ac:dyDescent="0.2">
      <c r="A15" s="22" t="s">
        <v>139</v>
      </c>
      <c r="B15" s="5">
        <v>2437314.65</v>
      </c>
      <c r="C15" s="5">
        <v>3739316.21</v>
      </c>
      <c r="D15" s="5">
        <f t="shared" ref="D15" si="4">B15+C15</f>
        <v>6176630.8599999994</v>
      </c>
      <c r="E15" s="5">
        <v>5727918.6200000001</v>
      </c>
      <c r="F15" s="5">
        <v>5725869.4699999997</v>
      </c>
      <c r="G15" s="5">
        <f t="shared" ref="G15" si="5">D15-E15</f>
        <v>448712.23999999929</v>
      </c>
    </row>
    <row r="16" spans="1:7" x14ac:dyDescent="0.2">
      <c r="A16" s="22" t="s">
        <v>140</v>
      </c>
      <c r="B16" s="5">
        <v>1352564.65</v>
      </c>
      <c r="C16" s="5">
        <v>5227445.0199999996</v>
      </c>
      <c r="D16" s="5">
        <f t="shared" ref="D16" si="6">B16+C16</f>
        <v>6580009.6699999999</v>
      </c>
      <c r="E16" s="5">
        <v>6533464.7800000003</v>
      </c>
      <c r="F16" s="5">
        <v>6532264.7800000003</v>
      </c>
      <c r="G16" s="5">
        <f t="shared" ref="G16" si="7">D16-E16</f>
        <v>46544.889999999665</v>
      </c>
    </row>
    <row r="17" spans="1:7" x14ac:dyDescent="0.2">
      <c r="A17" s="22" t="s">
        <v>141</v>
      </c>
      <c r="B17" s="5">
        <v>3716356.18</v>
      </c>
      <c r="C17" s="5">
        <v>-256851.81</v>
      </c>
      <c r="D17" s="5">
        <f t="shared" ref="D17" si="8">B17+C17</f>
        <v>3459504.37</v>
      </c>
      <c r="E17" s="5">
        <v>3299671.89</v>
      </c>
      <c r="F17" s="5">
        <v>3277130.02</v>
      </c>
      <c r="G17" s="5">
        <f t="shared" ref="G17" si="9">D17-E17</f>
        <v>159832.47999999998</v>
      </c>
    </row>
    <row r="18" spans="1:7" x14ac:dyDescent="0.2">
      <c r="A18" s="22" t="s">
        <v>142</v>
      </c>
      <c r="B18" s="5">
        <v>1464342.27</v>
      </c>
      <c r="C18" s="5">
        <v>36914.78</v>
      </c>
      <c r="D18" s="5">
        <f t="shared" ref="D18" si="10">B18+C18</f>
        <v>1501257.05</v>
      </c>
      <c r="E18" s="5">
        <v>1350389.74</v>
      </c>
      <c r="F18" s="5">
        <v>1337439.74</v>
      </c>
      <c r="G18" s="5">
        <f t="shared" ref="G18" si="11">D18-E18</f>
        <v>150867.31000000006</v>
      </c>
    </row>
    <row r="19" spans="1:7" x14ac:dyDescent="0.2">
      <c r="A19" s="22" t="s">
        <v>143</v>
      </c>
      <c r="B19" s="5">
        <v>394949.5</v>
      </c>
      <c r="C19" s="5">
        <v>46920.800000000003</v>
      </c>
      <c r="D19" s="5">
        <f t="shared" ref="D19" si="12">B19+C19</f>
        <v>441870.3</v>
      </c>
      <c r="E19" s="5">
        <v>420011.17</v>
      </c>
      <c r="F19" s="5">
        <v>419711.17</v>
      </c>
      <c r="G19" s="5">
        <f t="shared" ref="G19" si="13">D19-E19</f>
        <v>21859.130000000005</v>
      </c>
    </row>
    <row r="20" spans="1:7" x14ac:dyDescent="0.2">
      <c r="A20" s="22" t="s">
        <v>144</v>
      </c>
      <c r="B20" s="5">
        <v>1958525.9</v>
      </c>
      <c r="C20" s="5">
        <v>4586966.6100000003</v>
      </c>
      <c r="D20" s="5">
        <f t="shared" ref="D20" si="14">B20+C20</f>
        <v>6545492.5099999998</v>
      </c>
      <c r="E20" s="5">
        <v>6372300.2999999998</v>
      </c>
      <c r="F20" s="5">
        <v>6358371.5300000003</v>
      </c>
      <c r="G20" s="5">
        <f t="shared" ref="G20" si="15">D20-E20</f>
        <v>173192.20999999996</v>
      </c>
    </row>
    <row r="21" spans="1:7" x14ac:dyDescent="0.2">
      <c r="A21" s="22" t="s">
        <v>145</v>
      </c>
      <c r="B21" s="5">
        <v>2998058.74</v>
      </c>
      <c r="C21" s="5">
        <v>61039.81</v>
      </c>
      <c r="D21" s="5">
        <f t="shared" ref="D21" si="16">B21+C21</f>
        <v>3059098.5500000003</v>
      </c>
      <c r="E21" s="5">
        <v>2831149.14</v>
      </c>
      <c r="F21" s="5">
        <v>2801996.78</v>
      </c>
      <c r="G21" s="5">
        <f t="shared" ref="G21" si="17">D21-E21</f>
        <v>227949.41000000015</v>
      </c>
    </row>
    <row r="22" spans="1:7" x14ac:dyDescent="0.2">
      <c r="A22" s="22" t="s">
        <v>146</v>
      </c>
      <c r="B22" s="5">
        <v>3048167.32</v>
      </c>
      <c r="C22" s="5">
        <v>323975.78999999998</v>
      </c>
      <c r="D22" s="5">
        <f t="shared" ref="D22" si="18">B22+C22</f>
        <v>3372143.11</v>
      </c>
      <c r="E22" s="5">
        <v>3171926.79</v>
      </c>
      <c r="F22" s="5">
        <v>3139179.31</v>
      </c>
      <c r="G22" s="5">
        <f t="shared" ref="G22" si="19">D22-E22</f>
        <v>200216.31999999983</v>
      </c>
    </row>
    <row r="23" spans="1:7" x14ac:dyDescent="0.2">
      <c r="A23" s="22" t="s">
        <v>147</v>
      </c>
      <c r="B23" s="5">
        <v>187333.8</v>
      </c>
      <c r="C23" s="5">
        <v>-187333.8</v>
      </c>
      <c r="D23" s="5">
        <f t="shared" ref="D23" si="20">B23+C23</f>
        <v>0</v>
      </c>
      <c r="E23" s="5">
        <v>0</v>
      </c>
      <c r="F23" s="5">
        <v>0</v>
      </c>
      <c r="G23" s="5">
        <f t="shared" ref="G23" si="21">D23-E23</f>
        <v>0</v>
      </c>
    </row>
    <row r="24" spans="1:7" x14ac:dyDescent="0.2">
      <c r="A24" s="22" t="s">
        <v>148</v>
      </c>
      <c r="B24" s="5">
        <v>5412337.2400000002</v>
      </c>
      <c r="C24" s="5">
        <v>477281.08</v>
      </c>
      <c r="D24" s="5">
        <f t="shared" ref="D24" si="22">B24+C24</f>
        <v>5889618.3200000003</v>
      </c>
      <c r="E24" s="5">
        <v>5780427.5999999996</v>
      </c>
      <c r="F24" s="5">
        <v>5773427.5999999996</v>
      </c>
      <c r="G24" s="5">
        <f t="shared" ref="G24" si="23">D24-E24</f>
        <v>109190.72000000067</v>
      </c>
    </row>
    <row r="25" spans="1:7" x14ac:dyDescent="0.2">
      <c r="A25" s="22" t="s">
        <v>149</v>
      </c>
      <c r="B25" s="5">
        <v>204029.11</v>
      </c>
      <c r="C25" s="5">
        <v>-0.18</v>
      </c>
      <c r="D25" s="5">
        <f t="shared" ref="D25" si="24">B25+C25</f>
        <v>204028.93</v>
      </c>
      <c r="E25" s="5">
        <v>203648.89</v>
      </c>
      <c r="F25" s="5">
        <v>203648.89</v>
      </c>
      <c r="G25" s="5">
        <f t="shared" ref="G25" si="25">D25-E25</f>
        <v>380.03999999997905</v>
      </c>
    </row>
    <row r="26" spans="1:7" x14ac:dyDescent="0.2">
      <c r="A26" s="22" t="s">
        <v>150</v>
      </c>
      <c r="B26" s="5">
        <v>204634.35</v>
      </c>
      <c r="C26" s="5">
        <v>0</v>
      </c>
      <c r="D26" s="5">
        <f t="shared" ref="D26" si="26">B26+C26</f>
        <v>204634.35</v>
      </c>
      <c r="E26" s="5">
        <v>175273.95</v>
      </c>
      <c r="F26" s="5">
        <v>175273.95</v>
      </c>
      <c r="G26" s="5">
        <f t="shared" ref="G26" si="27">D26-E26</f>
        <v>29360.399999999994</v>
      </c>
    </row>
    <row r="27" spans="1:7" x14ac:dyDescent="0.2">
      <c r="A27" s="22" t="s">
        <v>151</v>
      </c>
      <c r="B27" s="5">
        <v>16147538.880000001</v>
      </c>
      <c r="C27" s="5">
        <v>643002.51</v>
      </c>
      <c r="D27" s="5">
        <f t="shared" ref="D27" si="28">B27+C27</f>
        <v>16790541.390000001</v>
      </c>
      <c r="E27" s="5">
        <v>15646861.369999999</v>
      </c>
      <c r="F27" s="5">
        <v>15423335.76</v>
      </c>
      <c r="G27" s="5">
        <f t="shared" ref="G27" si="29">D27-E27</f>
        <v>1143680.0200000014</v>
      </c>
    </row>
    <row r="28" spans="1:7" x14ac:dyDescent="0.2">
      <c r="A28" s="22" t="s">
        <v>152</v>
      </c>
      <c r="B28" s="5">
        <v>400502.51</v>
      </c>
      <c r="C28" s="5">
        <v>23638.41</v>
      </c>
      <c r="D28" s="5">
        <f t="shared" ref="D28" si="30">B28+C28</f>
        <v>424140.92</v>
      </c>
      <c r="E28" s="5">
        <v>400216.11</v>
      </c>
      <c r="F28" s="5">
        <v>398716.11</v>
      </c>
      <c r="G28" s="5">
        <f t="shared" ref="G28" si="31">D28-E28</f>
        <v>23924.809999999998</v>
      </c>
    </row>
    <row r="29" spans="1:7" x14ac:dyDescent="0.2">
      <c r="A29" s="22" t="s">
        <v>153</v>
      </c>
      <c r="B29" s="5">
        <v>491690.84</v>
      </c>
      <c r="C29" s="5">
        <v>6639.23</v>
      </c>
      <c r="D29" s="5">
        <f t="shared" ref="D29" si="32">B29+C29</f>
        <v>498330.07</v>
      </c>
      <c r="E29" s="5">
        <v>469661.04</v>
      </c>
      <c r="F29" s="5">
        <v>469661.04</v>
      </c>
      <c r="G29" s="5">
        <f t="shared" ref="G29" si="33">D29-E29</f>
        <v>28669.030000000028</v>
      </c>
    </row>
    <row r="30" spans="1:7" x14ac:dyDescent="0.2">
      <c r="A30" s="22" t="s">
        <v>154</v>
      </c>
      <c r="B30" s="5">
        <v>805350.64</v>
      </c>
      <c r="C30" s="5">
        <v>-66057.63</v>
      </c>
      <c r="D30" s="5">
        <f t="shared" ref="D30" si="34">B30+C30</f>
        <v>739293.01</v>
      </c>
      <c r="E30" s="5">
        <v>673855.52</v>
      </c>
      <c r="F30" s="5">
        <v>671055.52</v>
      </c>
      <c r="G30" s="5">
        <f t="shared" ref="G30" si="35">D30-E30</f>
        <v>65437.489999999991</v>
      </c>
    </row>
    <row r="31" spans="1:7" x14ac:dyDescent="0.2">
      <c r="A31" s="22" t="s">
        <v>155</v>
      </c>
      <c r="B31" s="5">
        <v>475590.35</v>
      </c>
      <c r="C31" s="5">
        <v>-181392.67</v>
      </c>
      <c r="D31" s="5">
        <f t="shared" ref="D31" si="36">B31+C31</f>
        <v>294197.67999999993</v>
      </c>
      <c r="E31" s="5">
        <v>282793.53000000003</v>
      </c>
      <c r="F31" s="5">
        <v>282793.53000000003</v>
      </c>
      <c r="G31" s="5">
        <f t="shared" ref="G31" si="37">D31-E31</f>
        <v>11404.149999999907</v>
      </c>
    </row>
    <row r="32" spans="1:7" x14ac:dyDescent="0.2">
      <c r="A32" s="22" t="s">
        <v>156</v>
      </c>
      <c r="B32" s="5">
        <v>510693.25</v>
      </c>
      <c r="C32" s="5">
        <v>15730.83</v>
      </c>
      <c r="D32" s="5">
        <f t="shared" ref="D32" si="38">B32+C32</f>
        <v>526424.07999999996</v>
      </c>
      <c r="E32" s="5">
        <v>460443.74</v>
      </c>
      <c r="F32" s="5">
        <v>460043.74</v>
      </c>
      <c r="G32" s="5">
        <f t="shared" ref="G32" si="39">D32-E32</f>
        <v>65980.339999999967</v>
      </c>
    </row>
    <row r="33" spans="1:7" x14ac:dyDescent="0.2">
      <c r="A33" s="22" t="s">
        <v>157</v>
      </c>
      <c r="B33" s="5">
        <v>1756361.34</v>
      </c>
      <c r="C33" s="5">
        <v>-367127.64</v>
      </c>
      <c r="D33" s="5">
        <f t="shared" ref="D33" si="40">B33+C33</f>
        <v>1389233.7000000002</v>
      </c>
      <c r="E33" s="5">
        <v>1243208.05</v>
      </c>
      <c r="F33" s="5">
        <v>1242908.05</v>
      </c>
      <c r="G33" s="5">
        <f t="shared" ref="G33" si="41">D33-E33</f>
        <v>146025.65000000014</v>
      </c>
    </row>
    <row r="34" spans="1:7" x14ac:dyDescent="0.2">
      <c r="A34" s="22" t="s">
        <v>158</v>
      </c>
      <c r="B34" s="5">
        <v>6653524</v>
      </c>
      <c r="C34" s="5">
        <v>-240000</v>
      </c>
      <c r="D34" s="5">
        <f t="shared" ref="D34" si="42">B34+C34</f>
        <v>6413524</v>
      </c>
      <c r="E34" s="5">
        <v>6411063.6299999999</v>
      </c>
      <c r="F34" s="5">
        <v>6411063.6299999999</v>
      </c>
      <c r="G34" s="5">
        <f t="shared" ref="G34" si="43">D34-E34</f>
        <v>2460.3700000001118</v>
      </c>
    </row>
    <row r="35" spans="1:7" x14ac:dyDescent="0.2">
      <c r="A35" s="22" t="s">
        <v>159</v>
      </c>
      <c r="B35" s="5">
        <v>1898754</v>
      </c>
      <c r="C35" s="5">
        <v>0</v>
      </c>
      <c r="D35" s="5">
        <f t="shared" ref="D35" si="44">B35+C35</f>
        <v>1898754</v>
      </c>
      <c r="E35" s="5">
        <v>1740524.5</v>
      </c>
      <c r="F35" s="5">
        <v>1740524.5</v>
      </c>
      <c r="G35" s="5">
        <f t="shared" ref="G35" si="45">D35-E35</f>
        <v>158229.5</v>
      </c>
    </row>
    <row r="36" spans="1:7" x14ac:dyDescent="0.2">
      <c r="A36" s="22" t="s">
        <v>160</v>
      </c>
      <c r="B36" s="5">
        <v>50000</v>
      </c>
      <c r="C36" s="5">
        <v>705700</v>
      </c>
      <c r="D36" s="5">
        <f t="shared" ref="D36" si="46">B36+C36</f>
        <v>755700</v>
      </c>
      <c r="E36" s="5">
        <v>755700</v>
      </c>
      <c r="F36" s="5">
        <v>755700</v>
      </c>
      <c r="G36" s="5">
        <f t="shared" ref="G36" si="47">D36-E36</f>
        <v>0</v>
      </c>
    </row>
    <row r="37" spans="1:7" x14ac:dyDescent="0.2">
      <c r="A37" s="22" t="s">
        <v>161</v>
      </c>
      <c r="B37" s="5">
        <v>0</v>
      </c>
      <c r="C37" s="5">
        <v>140282.31</v>
      </c>
      <c r="D37" s="5">
        <f t="shared" ref="D37" si="48">B37+C37</f>
        <v>140282.31</v>
      </c>
      <c r="E37" s="5">
        <v>131608.15</v>
      </c>
      <c r="F37" s="5">
        <v>131608.15</v>
      </c>
      <c r="G37" s="5">
        <f t="shared" ref="G37" si="49">D37-E37</f>
        <v>8674.1600000000035</v>
      </c>
    </row>
    <row r="38" spans="1:7" x14ac:dyDescent="0.2">
      <c r="A38" s="22"/>
      <c r="B38" s="5"/>
      <c r="C38" s="5"/>
      <c r="D38" s="5"/>
      <c r="E38" s="5"/>
      <c r="F38" s="5"/>
      <c r="G38" s="5"/>
    </row>
    <row r="39" spans="1:7" x14ac:dyDescent="0.2">
      <c r="A39" s="11" t="s">
        <v>50</v>
      </c>
      <c r="B39" s="16">
        <f t="shared" ref="B39:G39" si="50">SUM(B7:B38)</f>
        <v>162398520</v>
      </c>
      <c r="C39" s="16">
        <f t="shared" si="50"/>
        <v>44751058.479999982</v>
      </c>
      <c r="D39" s="16">
        <f t="shared" si="50"/>
        <v>207149578.48000002</v>
      </c>
      <c r="E39" s="16">
        <f t="shared" si="50"/>
        <v>178637849.26999998</v>
      </c>
      <c r="F39" s="16">
        <f t="shared" si="50"/>
        <v>177887591.16999999</v>
      </c>
      <c r="G39" s="16">
        <f t="shared" si="50"/>
        <v>28511729.210000005</v>
      </c>
    </row>
    <row r="42" spans="1:7" ht="45" customHeight="1" x14ac:dyDescent="0.2">
      <c r="A42" s="46" t="s">
        <v>163</v>
      </c>
      <c r="B42" s="47"/>
      <c r="C42" s="47"/>
      <c r="D42" s="47"/>
      <c r="E42" s="47"/>
      <c r="F42" s="47"/>
      <c r="G42" s="48"/>
    </row>
    <row r="43" spans="1:7" ht="15" customHeight="1" x14ac:dyDescent="0.2">
      <c r="A43" s="36"/>
      <c r="B43" s="35"/>
      <c r="C43" s="35"/>
      <c r="D43" s="35"/>
      <c r="E43" s="35"/>
      <c r="F43" s="35"/>
      <c r="G43" s="37"/>
    </row>
    <row r="44" spans="1:7" x14ac:dyDescent="0.2">
      <c r="A44" s="31"/>
      <c r="B44" s="28"/>
      <c r="C44" s="29"/>
      <c r="D44" s="40" t="s">
        <v>57</v>
      </c>
      <c r="E44" s="29"/>
      <c r="F44" s="30"/>
      <c r="G44" s="43" t="s">
        <v>56</v>
      </c>
    </row>
    <row r="45" spans="1:7" ht="22.5" x14ac:dyDescent="0.2">
      <c r="A45" s="27" t="s">
        <v>51</v>
      </c>
      <c r="B45" s="2" t="s">
        <v>52</v>
      </c>
      <c r="C45" s="2" t="s">
        <v>117</v>
      </c>
      <c r="D45" s="2" t="s">
        <v>53</v>
      </c>
      <c r="E45" s="2" t="s">
        <v>54</v>
      </c>
      <c r="F45" s="2" t="s">
        <v>55</v>
      </c>
      <c r="G45" s="44"/>
    </row>
    <row r="46" spans="1:7" x14ac:dyDescent="0.2">
      <c r="A46" s="32"/>
      <c r="B46" s="3">
        <v>1</v>
      </c>
      <c r="C46" s="3">
        <v>2</v>
      </c>
      <c r="D46" s="3" t="s">
        <v>118</v>
      </c>
      <c r="E46" s="3">
        <v>4</v>
      </c>
      <c r="F46" s="3">
        <v>5</v>
      </c>
      <c r="G46" s="3" t="s">
        <v>119</v>
      </c>
    </row>
    <row r="47" spans="1:7" x14ac:dyDescent="0.2">
      <c r="A47" s="33"/>
      <c r="B47" s="34"/>
      <c r="C47" s="34"/>
      <c r="D47" s="34"/>
      <c r="E47" s="34"/>
      <c r="F47" s="34"/>
      <c r="G47" s="34"/>
    </row>
    <row r="48" spans="1:7" x14ac:dyDescent="0.2">
      <c r="A48" s="23" t="s">
        <v>8</v>
      </c>
      <c r="B48" s="5">
        <v>0</v>
      </c>
      <c r="C48" s="5">
        <v>0</v>
      </c>
      <c r="D48" s="5">
        <f>B48+C48</f>
        <v>0</v>
      </c>
      <c r="E48" s="5">
        <v>0</v>
      </c>
      <c r="F48" s="5">
        <v>0</v>
      </c>
      <c r="G48" s="5">
        <f>D48-E48</f>
        <v>0</v>
      </c>
    </row>
    <row r="49" spans="1:7" x14ac:dyDescent="0.2">
      <c r="A49" s="23" t="s">
        <v>9</v>
      </c>
      <c r="B49" s="5">
        <v>0</v>
      </c>
      <c r="C49" s="5">
        <v>0</v>
      </c>
      <c r="D49" s="5">
        <f t="shared" ref="D49:D51" si="51">B49+C49</f>
        <v>0</v>
      </c>
      <c r="E49" s="5">
        <v>0</v>
      </c>
      <c r="F49" s="5">
        <v>0</v>
      </c>
      <c r="G49" s="5">
        <f t="shared" ref="G49:G51" si="52">D49-E49</f>
        <v>0</v>
      </c>
    </row>
    <row r="50" spans="1:7" x14ac:dyDescent="0.2">
      <c r="A50" s="23" t="s">
        <v>10</v>
      </c>
      <c r="B50" s="5">
        <v>0</v>
      </c>
      <c r="C50" s="5">
        <v>0</v>
      </c>
      <c r="D50" s="5">
        <f t="shared" si="51"/>
        <v>0</v>
      </c>
      <c r="E50" s="5">
        <v>0</v>
      </c>
      <c r="F50" s="5">
        <v>0</v>
      </c>
      <c r="G50" s="5">
        <f t="shared" si="52"/>
        <v>0</v>
      </c>
    </row>
    <row r="51" spans="1:7" x14ac:dyDescent="0.2">
      <c r="A51" s="23" t="s">
        <v>121</v>
      </c>
      <c r="B51" s="5">
        <v>0</v>
      </c>
      <c r="C51" s="5">
        <v>0</v>
      </c>
      <c r="D51" s="5">
        <f t="shared" si="51"/>
        <v>0</v>
      </c>
      <c r="E51" s="5">
        <v>0</v>
      </c>
      <c r="F51" s="5">
        <v>0</v>
      </c>
      <c r="G51" s="5">
        <f t="shared" si="52"/>
        <v>0</v>
      </c>
    </row>
    <row r="52" spans="1:7" x14ac:dyDescent="0.2">
      <c r="A52" s="23"/>
      <c r="B52" s="5"/>
      <c r="C52" s="5"/>
      <c r="D52" s="5"/>
      <c r="E52" s="5"/>
      <c r="F52" s="5"/>
      <c r="G52" s="5"/>
    </row>
    <row r="53" spans="1:7" x14ac:dyDescent="0.2">
      <c r="A53" s="11" t="s">
        <v>50</v>
      </c>
      <c r="B53" s="16">
        <f t="shared" ref="B53:G53" si="53">SUM(B48:B51)</f>
        <v>0</v>
      </c>
      <c r="C53" s="16">
        <f t="shared" si="53"/>
        <v>0</v>
      </c>
      <c r="D53" s="16">
        <f t="shared" si="53"/>
        <v>0</v>
      </c>
      <c r="E53" s="16">
        <f t="shared" si="53"/>
        <v>0</v>
      </c>
      <c r="F53" s="16">
        <f t="shared" si="53"/>
        <v>0</v>
      </c>
      <c r="G53" s="16">
        <f t="shared" si="53"/>
        <v>0</v>
      </c>
    </row>
    <row r="56" spans="1:7" ht="45" customHeight="1" x14ac:dyDescent="0.2">
      <c r="A56" s="45" t="s">
        <v>164</v>
      </c>
      <c r="B56" s="41"/>
      <c r="C56" s="41"/>
      <c r="D56" s="41"/>
      <c r="E56" s="41"/>
      <c r="F56" s="41"/>
      <c r="G56" s="42"/>
    </row>
    <row r="57" spans="1:7" x14ac:dyDescent="0.2">
      <c r="A57" s="31"/>
      <c r="B57" s="28"/>
      <c r="C57" s="29"/>
      <c r="D57" s="40" t="s">
        <v>57</v>
      </c>
      <c r="E57" s="29"/>
      <c r="F57" s="30"/>
      <c r="G57" s="43" t="s">
        <v>56</v>
      </c>
    </row>
    <row r="58" spans="1:7" ht="22.5" x14ac:dyDescent="0.2">
      <c r="A58" s="27" t="s">
        <v>51</v>
      </c>
      <c r="B58" s="2" t="s">
        <v>52</v>
      </c>
      <c r="C58" s="2" t="s">
        <v>117</v>
      </c>
      <c r="D58" s="2" t="s">
        <v>53</v>
      </c>
      <c r="E58" s="2" t="s">
        <v>54</v>
      </c>
      <c r="F58" s="2" t="s">
        <v>55</v>
      </c>
      <c r="G58" s="44"/>
    </row>
    <row r="59" spans="1:7" x14ac:dyDescent="0.2">
      <c r="A59" s="32"/>
      <c r="B59" s="3">
        <v>1</v>
      </c>
      <c r="C59" s="3">
        <v>2</v>
      </c>
      <c r="D59" s="3" t="s">
        <v>118</v>
      </c>
      <c r="E59" s="3">
        <v>4</v>
      </c>
      <c r="F59" s="3">
        <v>5</v>
      </c>
      <c r="G59" s="3" t="s">
        <v>119</v>
      </c>
    </row>
    <row r="60" spans="1:7" x14ac:dyDescent="0.2">
      <c r="A60" s="33"/>
      <c r="B60" s="34"/>
      <c r="C60" s="34"/>
      <c r="D60" s="34"/>
      <c r="E60" s="34"/>
      <c r="F60" s="34"/>
      <c r="G60" s="34"/>
    </row>
    <row r="61" spans="1:7" x14ac:dyDescent="0.2">
      <c r="A61" s="24" t="s">
        <v>12</v>
      </c>
      <c r="B61" s="5">
        <v>0</v>
      </c>
      <c r="C61" s="5">
        <v>0</v>
      </c>
      <c r="D61" s="5">
        <f t="shared" ref="D61:D73" si="54">B61+C61</f>
        <v>0</v>
      </c>
      <c r="E61" s="5">
        <v>0</v>
      </c>
      <c r="F61" s="5">
        <v>0</v>
      </c>
      <c r="G61" s="5">
        <f t="shared" ref="G61:G73" si="55">D61-E61</f>
        <v>0</v>
      </c>
    </row>
    <row r="62" spans="1:7" x14ac:dyDescent="0.2">
      <c r="A62" s="24"/>
      <c r="B62" s="5"/>
      <c r="C62" s="5"/>
      <c r="D62" s="5"/>
      <c r="E62" s="5"/>
      <c r="F62" s="5"/>
      <c r="G62" s="5"/>
    </row>
    <row r="63" spans="1:7" x14ac:dyDescent="0.2">
      <c r="A63" s="24" t="s">
        <v>11</v>
      </c>
      <c r="B63" s="5">
        <v>0</v>
      </c>
      <c r="C63" s="5">
        <v>0</v>
      </c>
      <c r="D63" s="5">
        <f t="shared" si="54"/>
        <v>0</v>
      </c>
      <c r="E63" s="5">
        <v>0</v>
      </c>
      <c r="F63" s="5">
        <v>0</v>
      </c>
      <c r="G63" s="5">
        <f t="shared" si="55"/>
        <v>0</v>
      </c>
    </row>
    <row r="64" spans="1:7" x14ac:dyDescent="0.2">
      <c r="A64" s="24"/>
      <c r="B64" s="5"/>
      <c r="C64" s="5"/>
      <c r="D64" s="5"/>
      <c r="E64" s="5"/>
      <c r="F64" s="5"/>
      <c r="G64" s="5"/>
    </row>
    <row r="65" spans="1:7" x14ac:dyDescent="0.2">
      <c r="A65" s="24" t="s">
        <v>13</v>
      </c>
      <c r="B65" s="5">
        <v>0</v>
      </c>
      <c r="C65" s="5">
        <v>0</v>
      </c>
      <c r="D65" s="5">
        <f t="shared" si="54"/>
        <v>0</v>
      </c>
      <c r="E65" s="5">
        <v>0</v>
      </c>
      <c r="F65" s="5">
        <v>0</v>
      </c>
      <c r="G65" s="5">
        <f t="shared" si="55"/>
        <v>0</v>
      </c>
    </row>
    <row r="66" spans="1:7" x14ac:dyDescent="0.2">
      <c r="A66" s="24"/>
      <c r="B66" s="5"/>
      <c r="C66" s="5"/>
      <c r="D66" s="5"/>
      <c r="E66" s="5"/>
      <c r="F66" s="5"/>
      <c r="G66" s="5"/>
    </row>
    <row r="67" spans="1:7" x14ac:dyDescent="0.2">
      <c r="A67" s="24" t="s">
        <v>25</v>
      </c>
      <c r="B67" s="5">
        <v>0</v>
      </c>
      <c r="C67" s="5">
        <v>0</v>
      </c>
      <c r="D67" s="5">
        <f t="shared" si="54"/>
        <v>0</v>
      </c>
      <c r="E67" s="5">
        <v>0</v>
      </c>
      <c r="F67" s="5">
        <v>0</v>
      </c>
      <c r="G67" s="5">
        <f t="shared" si="55"/>
        <v>0</v>
      </c>
    </row>
    <row r="68" spans="1:7" x14ac:dyDescent="0.2">
      <c r="A68" s="24"/>
      <c r="B68" s="5"/>
      <c r="C68" s="5"/>
      <c r="D68" s="5"/>
      <c r="E68" s="5"/>
      <c r="F68" s="5"/>
      <c r="G68" s="5"/>
    </row>
    <row r="69" spans="1:7" ht="22.5" x14ac:dyDescent="0.2">
      <c r="A69" s="24" t="s">
        <v>26</v>
      </c>
      <c r="B69" s="5">
        <v>0</v>
      </c>
      <c r="C69" s="5">
        <v>0</v>
      </c>
      <c r="D69" s="5">
        <f t="shared" si="54"/>
        <v>0</v>
      </c>
      <c r="E69" s="5">
        <v>0</v>
      </c>
      <c r="F69" s="5">
        <v>0</v>
      </c>
      <c r="G69" s="5">
        <f t="shared" si="55"/>
        <v>0</v>
      </c>
    </row>
    <row r="70" spans="1:7" x14ac:dyDescent="0.2">
      <c r="A70" s="24"/>
      <c r="B70" s="5"/>
      <c r="C70" s="5"/>
      <c r="D70" s="5"/>
      <c r="E70" s="5"/>
      <c r="F70" s="5"/>
      <c r="G70" s="5"/>
    </row>
    <row r="71" spans="1:7" x14ac:dyDescent="0.2">
      <c r="A71" s="24" t="s">
        <v>128</v>
      </c>
      <c r="B71" s="5">
        <v>0</v>
      </c>
      <c r="C71" s="5">
        <v>0</v>
      </c>
      <c r="D71" s="5">
        <f t="shared" si="54"/>
        <v>0</v>
      </c>
      <c r="E71" s="5">
        <v>0</v>
      </c>
      <c r="F71" s="5">
        <v>0</v>
      </c>
      <c r="G71" s="5">
        <f t="shared" si="55"/>
        <v>0</v>
      </c>
    </row>
    <row r="72" spans="1:7" x14ac:dyDescent="0.2">
      <c r="A72" s="24"/>
      <c r="B72" s="5"/>
      <c r="C72" s="5"/>
      <c r="D72" s="5"/>
      <c r="E72" s="5"/>
      <c r="F72" s="5"/>
      <c r="G72" s="5"/>
    </row>
    <row r="73" spans="1:7" x14ac:dyDescent="0.2">
      <c r="A73" s="24" t="s">
        <v>14</v>
      </c>
      <c r="B73" s="5">
        <v>0</v>
      </c>
      <c r="C73" s="5">
        <v>0</v>
      </c>
      <c r="D73" s="5">
        <f t="shared" si="54"/>
        <v>0</v>
      </c>
      <c r="E73" s="5">
        <v>0</v>
      </c>
      <c r="F73" s="5">
        <v>0</v>
      </c>
      <c r="G73" s="5">
        <f t="shared" si="55"/>
        <v>0</v>
      </c>
    </row>
    <row r="74" spans="1:7" x14ac:dyDescent="0.2">
      <c r="A74" s="24"/>
      <c r="B74" s="5"/>
      <c r="C74" s="5"/>
      <c r="D74" s="5"/>
      <c r="E74" s="5"/>
      <c r="F74" s="5"/>
      <c r="G74" s="5"/>
    </row>
    <row r="75" spans="1:7" x14ac:dyDescent="0.2">
      <c r="A75" s="11" t="s">
        <v>50</v>
      </c>
      <c r="B75" s="16">
        <f t="shared" ref="B75:G75" si="56">SUM(B61:B73)</f>
        <v>0</v>
      </c>
      <c r="C75" s="16">
        <f t="shared" si="56"/>
        <v>0</v>
      </c>
      <c r="D75" s="16">
        <f t="shared" si="56"/>
        <v>0</v>
      </c>
      <c r="E75" s="16">
        <f t="shared" si="56"/>
        <v>0</v>
      </c>
      <c r="F75" s="16">
        <f t="shared" si="56"/>
        <v>0</v>
      </c>
      <c r="G75" s="16">
        <f t="shared" si="56"/>
        <v>0</v>
      </c>
    </row>
    <row r="77" spans="1:7" x14ac:dyDescent="0.2">
      <c r="A77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42:G42"/>
    <mergeCell ref="G57:G58"/>
    <mergeCell ref="G44:G45"/>
    <mergeCell ref="A56:G5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F43" sqref="F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165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52404003.18</v>
      </c>
      <c r="C6" s="13">
        <f t="shared" si="0"/>
        <v>32578384.030000001</v>
      </c>
      <c r="D6" s="13">
        <f t="shared" si="0"/>
        <v>84982387.210000008</v>
      </c>
      <c r="E6" s="13">
        <f t="shared" si="0"/>
        <v>79169646.210000008</v>
      </c>
      <c r="F6" s="13">
        <f t="shared" si="0"/>
        <v>78900814.300000012</v>
      </c>
      <c r="G6" s="13">
        <f t="shared" si="0"/>
        <v>5812740.9999999972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140282.31</v>
      </c>
      <c r="D8" s="5">
        <f t="shared" ref="D8:D14" si="1">B8+C8</f>
        <v>140282.31</v>
      </c>
      <c r="E8" s="5">
        <v>131608.15</v>
      </c>
      <c r="F8" s="5">
        <v>131608.15</v>
      </c>
      <c r="G8" s="5">
        <f t="shared" ref="G8:G14" si="2">D8-E8</f>
        <v>8674.1600000000035</v>
      </c>
    </row>
    <row r="9" spans="1:7" x14ac:dyDescent="0.2">
      <c r="A9" s="25" t="s">
        <v>122</v>
      </c>
      <c r="B9" s="5">
        <v>26257765.530000001</v>
      </c>
      <c r="C9" s="5">
        <v>24042913.789999999</v>
      </c>
      <c r="D9" s="5">
        <f t="shared" si="1"/>
        <v>50300679.32</v>
      </c>
      <c r="E9" s="5">
        <v>46666294.340000004</v>
      </c>
      <c r="F9" s="5">
        <v>46638116.810000002</v>
      </c>
      <c r="G9" s="5">
        <f t="shared" si="2"/>
        <v>3634384.9799999967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7645223.3700000001</v>
      </c>
      <c r="C11" s="5">
        <v>3118298.01</v>
      </c>
      <c r="D11" s="5">
        <f t="shared" si="1"/>
        <v>10763521.379999999</v>
      </c>
      <c r="E11" s="5">
        <v>9932570.8800000008</v>
      </c>
      <c r="F11" s="5">
        <v>9929670.8800000008</v>
      </c>
      <c r="G11" s="5">
        <f t="shared" si="2"/>
        <v>830950.49999999814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16147538.880000001</v>
      </c>
      <c r="C13" s="5">
        <v>643002.51</v>
      </c>
      <c r="D13" s="5">
        <f t="shared" si="1"/>
        <v>16790541.390000001</v>
      </c>
      <c r="E13" s="5">
        <v>15646861.369999999</v>
      </c>
      <c r="F13" s="5">
        <v>15423335.76</v>
      </c>
      <c r="G13" s="5">
        <f t="shared" si="2"/>
        <v>1143680.0200000014</v>
      </c>
    </row>
    <row r="14" spans="1:7" x14ac:dyDescent="0.2">
      <c r="A14" s="25" t="s">
        <v>18</v>
      </c>
      <c r="B14" s="5">
        <v>2353475.4</v>
      </c>
      <c r="C14" s="5">
        <v>4633887.41</v>
      </c>
      <c r="D14" s="5">
        <f t="shared" si="1"/>
        <v>6987362.8100000005</v>
      </c>
      <c r="E14" s="5">
        <v>6792311.4699999997</v>
      </c>
      <c r="F14" s="5">
        <v>6778082.7000000002</v>
      </c>
      <c r="G14" s="5">
        <f t="shared" si="2"/>
        <v>195051.34000000078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107344910.69</v>
      </c>
      <c r="C16" s="13">
        <f t="shared" si="3"/>
        <v>7004647.830000001</v>
      </c>
      <c r="D16" s="13">
        <f t="shared" si="3"/>
        <v>114349558.52</v>
      </c>
      <c r="E16" s="13">
        <f t="shared" si="3"/>
        <v>91791221.719999999</v>
      </c>
      <c r="F16" s="13">
        <f t="shared" si="3"/>
        <v>91313795.529999986</v>
      </c>
      <c r="G16" s="13">
        <f t="shared" si="3"/>
        <v>22558336.799999982</v>
      </c>
    </row>
    <row r="17" spans="1:7" x14ac:dyDescent="0.2">
      <c r="A17" s="25" t="s">
        <v>42</v>
      </c>
      <c r="B17" s="5">
        <v>50000</v>
      </c>
      <c r="C17" s="5">
        <v>705700</v>
      </c>
      <c r="D17" s="5">
        <f>B17+C17</f>
        <v>755700</v>
      </c>
      <c r="E17" s="5">
        <v>755700</v>
      </c>
      <c r="F17" s="5">
        <v>755700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92607741.629999995</v>
      </c>
      <c r="C18" s="5">
        <v>6851216.1299999999</v>
      </c>
      <c r="D18" s="5">
        <f t="shared" ref="D18:D23" si="5">B18+C18</f>
        <v>99458957.75999999</v>
      </c>
      <c r="E18" s="5">
        <v>77402863.040000007</v>
      </c>
      <c r="F18" s="5">
        <v>76960928.719999999</v>
      </c>
      <c r="G18" s="5">
        <f t="shared" si="4"/>
        <v>22056094.719999984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3363096.27</v>
      </c>
      <c r="C20" s="5">
        <v>36914.78</v>
      </c>
      <c r="D20" s="5">
        <f t="shared" si="5"/>
        <v>3400011.05</v>
      </c>
      <c r="E20" s="5">
        <v>3090914.24</v>
      </c>
      <c r="F20" s="5">
        <v>3077964.24</v>
      </c>
      <c r="G20" s="5">
        <f t="shared" si="4"/>
        <v>309096.80999999959</v>
      </c>
    </row>
    <row r="21" spans="1:7" x14ac:dyDescent="0.2">
      <c r="A21" s="25" t="s">
        <v>44</v>
      </c>
      <c r="B21" s="5">
        <v>3716356.18</v>
      </c>
      <c r="C21" s="5">
        <v>-256851.81</v>
      </c>
      <c r="D21" s="5">
        <f t="shared" si="5"/>
        <v>3459504.37</v>
      </c>
      <c r="E21" s="5">
        <v>3299671.89</v>
      </c>
      <c r="F21" s="5">
        <v>3277130.02</v>
      </c>
      <c r="G21" s="5">
        <f t="shared" si="4"/>
        <v>159832.47999999998</v>
      </c>
    </row>
    <row r="22" spans="1:7" x14ac:dyDescent="0.2">
      <c r="A22" s="25" t="s">
        <v>45</v>
      </c>
      <c r="B22" s="5">
        <v>7132126.2599999998</v>
      </c>
      <c r="C22" s="5">
        <v>-150938.6</v>
      </c>
      <c r="D22" s="5">
        <f t="shared" si="5"/>
        <v>6981187.6600000001</v>
      </c>
      <c r="E22" s="5">
        <v>6959279.0199999996</v>
      </c>
      <c r="F22" s="5">
        <v>6959279.0199999996</v>
      </c>
      <c r="G22" s="5">
        <f t="shared" si="4"/>
        <v>21908.640000000596</v>
      </c>
    </row>
    <row r="23" spans="1:7" x14ac:dyDescent="0.2">
      <c r="A23" s="25" t="s">
        <v>4</v>
      </c>
      <c r="B23" s="5">
        <v>475590.35</v>
      </c>
      <c r="C23" s="5">
        <v>-181392.67</v>
      </c>
      <c r="D23" s="5">
        <f t="shared" si="5"/>
        <v>294197.67999999993</v>
      </c>
      <c r="E23" s="5">
        <v>282793.53000000003</v>
      </c>
      <c r="F23" s="5">
        <v>282793.53000000003</v>
      </c>
      <c r="G23" s="5">
        <f t="shared" si="4"/>
        <v>11404.149999999907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2649606.13</v>
      </c>
      <c r="C25" s="13">
        <f t="shared" si="6"/>
        <v>5168026.6199999992</v>
      </c>
      <c r="D25" s="13">
        <f t="shared" si="6"/>
        <v>7817632.75</v>
      </c>
      <c r="E25" s="13">
        <f t="shared" si="6"/>
        <v>7676981.3399999999</v>
      </c>
      <c r="F25" s="13">
        <f t="shared" si="6"/>
        <v>7672981.3399999999</v>
      </c>
      <c r="G25" s="13">
        <f t="shared" si="6"/>
        <v>140651.40999999968</v>
      </c>
    </row>
    <row r="26" spans="1:7" x14ac:dyDescent="0.2">
      <c r="A26" s="25" t="s">
        <v>28</v>
      </c>
      <c r="B26" s="5">
        <v>1297041.48</v>
      </c>
      <c r="C26" s="5">
        <v>-59418.400000000001</v>
      </c>
      <c r="D26" s="5">
        <f>B26+C26</f>
        <v>1237623.08</v>
      </c>
      <c r="E26" s="5">
        <v>1143516.56</v>
      </c>
      <c r="F26" s="5">
        <v>1140716.56</v>
      </c>
      <c r="G26" s="5">
        <f t="shared" ref="G26:G34" si="7">D26-E26</f>
        <v>94106.520000000019</v>
      </c>
    </row>
    <row r="27" spans="1:7" x14ac:dyDescent="0.2">
      <c r="A27" s="25" t="s">
        <v>23</v>
      </c>
      <c r="B27" s="5">
        <v>1352564.65</v>
      </c>
      <c r="C27" s="5">
        <v>5227445.0199999996</v>
      </c>
      <c r="D27" s="5">
        <f t="shared" ref="D27:D34" si="8">B27+C27</f>
        <v>6580009.6699999999</v>
      </c>
      <c r="E27" s="5">
        <v>6533464.7800000003</v>
      </c>
      <c r="F27" s="5">
        <v>6532264.7800000003</v>
      </c>
      <c r="G27" s="5">
        <f t="shared" si="7"/>
        <v>46544.889999999665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162398520</v>
      </c>
      <c r="C42" s="16">
        <f t="shared" si="12"/>
        <v>44751058.480000004</v>
      </c>
      <c r="D42" s="16">
        <f t="shared" si="12"/>
        <v>207149578.48000002</v>
      </c>
      <c r="E42" s="16">
        <f t="shared" si="12"/>
        <v>178637849.27000001</v>
      </c>
      <c r="F42" s="16">
        <f t="shared" si="12"/>
        <v>177887591.17000002</v>
      </c>
      <c r="G42" s="16">
        <f t="shared" si="12"/>
        <v>28511729.209999979</v>
      </c>
    </row>
    <row r="43" spans="1:7" x14ac:dyDescent="0.2">
      <c r="F43" s="49"/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2025-01-21T15:17:53Z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