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4\2. PRESUPUESTAL 2404\"/>
    </mc:Choice>
  </mc:AlternateContent>
  <xr:revisionPtr revIDLastSave="0" documentId="13_ncr:1_{2A533A7A-DAC0-49B2-994B-99ADB9DFABCF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A" sheetId="4" r:id="rId1"/>
    <sheet name="CFG" sheetId="5" r:id="rId2"/>
  </sheets>
  <definedNames>
    <definedName name="_xlnm._FilterDatabase" localSheetId="1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75" i="4"/>
  <c r="E75" i="4"/>
  <c r="C75" i="4"/>
  <c r="D73" i="4"/>
  <c r="G73" i="4" s="1"/>
  <c r="D71" i="4"/>
  <c r="G71" i="4" s="1"/>
  <c r="D69" i="4"/>
  <c r="G69" i="4" s="1"/>
  <c r="D67" i="4"/>
  <c r="G67" i="4" s="1"/>
  <c r="D65" i="4"/>
  <c r="G65" i="4" s="1"/>
  <c r="D63" i="4"/>
  <c r="G63" i="4" s="1"/>
  <c r="D61" i="4"/>
  <c r="G61" i="4" s="1"/>
  <c r="B75" i="4"/>
  <c r="F53" i="4"/>
  <c r="E53" i="4"/>
  <c r="D51" i="4"/>
  <c r="G51" i="4" s="1"/>
  <c r="D50" i="4"/>
  <c r="G50" i="4" s="1"/>
  <c r="D49" i="4"/>
  <c r="G49" i="4" s="1"/>
  <c r="D48" i="4"/>
  <c r="G48" i="4" s="1"/>
  <c r="C53" i="4"/>
  <c r="B53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39" i="4"/>
  <c r="E39" i="4"/>
  <c r="C39" i="4"/>
  <c r="B39" i="4"/>
  <c r="G53" i="4" l="1"/>
  <c r="G75" i="4"/>
  <c r="D53" i="4"/>
  <c r="D75" i="4"/>
  <c r="G39" i="4"/>
  <c r="D39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<sst xmlns="http://schemas.openxmlformats.org/spreadsheetml/2006/main" count="124" uniqueCount="90">
  <si>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</si>
  <si>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</si>
  <si>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</si>
  <si>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</si>
  <si>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</si>
  <si>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</si>
  <si>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</si>
  <si>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</si>
  <si>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</si>
  <si>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</si>
  <si>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</si>
  <si>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</si>
  <si>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</si>
  <si>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</si>
  <si>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</si>
  <si>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</si>
  <si>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</si>
  <si>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</si>
  <si>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</si>
  <si>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</si>
  <si>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</si>
  <si>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</si>
  <si>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</si>
  <si>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</si>
  <si>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</si>
  <si>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</si>
  <si>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</si>
  <si>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</si>
  <si>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</si>
  <si>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</si>
  <si>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</si>
  <si>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</si>
  <si>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</si>
  <si>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</si>
  <si>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</si>
  <si>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</si>
  <si>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</si>
  <si>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</si>
  <si>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</si>
  <si>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</si>
  <si>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</si>
  <si>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</si>
  <si>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</si>
  <si>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</si>
  <si>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</si>
  <si>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</si>
  <si>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</si>
  <si>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</si>
  <si>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</si>
  <si>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</si>
  <si>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</si>
  <si>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</si>
  <si>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</si>
  <si>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</si>
  <si>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Entidades Paraestatales Financieras No Monetarias con Participación Estatal Mayoritaria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</si>
  <si>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</si>
  <si>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</si>
  <si>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</si>
  <si>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</si>
  <si>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</si>
  <si>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</si>
  <si>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</si>
  <si>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</si>
  <si>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</si>
  <si>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</si>
  <si>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</si>
  <si>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</si>
  <si>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</si>
  <si>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</si>
  <si>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</si>
  <si>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</si>
  <si>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</si>
  <si>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</si>
  <si>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</si>
  <si>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</si>
  <si>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</si>
  <si>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</si>
  <si>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</si>
  <si>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</si>
  <si>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</si>
  <si>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</si>
  <si>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</si>
  <si>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</si>
  <si>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</si>
  <si>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</si>
  <si>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31111M360240000 DIRECCIÓN DE DERECHOS HU</t>
  </si>
  <si>
    <t>Municipio de Santiago Maravatío, Guanajuato
Estado Analítico del Ejercicio del Presupuesto de Egresos
Clasificación Administrativa
Del 1 de Enero al 31 de Diciembre de 2024</t>
  </si>
  <si>
    <t>Municipio de Santiago Maravatío, Guanajuato
Estado Analítico del Ejercicio del Presupuesto de Egresos
Clasificación Administrativa (Poderes)
Del 1 de Enero al 31 de Diciembre de 2024</t>
  </si>
  <si>
    <t>Municipio de Santiago Maravatío, Guanajuato
Estado Analítico del Ejercicio del Presupuesto de Egresos
Clasificación Administrativa (Sector Paraestatal)
Del 1 de Enero al 31 de Diciembre de 2024</t>
  </si>
  <si>
    <t>Municipio de Santiago Maravatío, Guanajuato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</si>
</sst>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2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7"/>
  <sheetViews>
    <sheetView showGridLines="0" tabSelected="1" workbookViewId="0">
      <selection activeCell="A37" sqref="A37:J3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4" t="s">
        <v>86</v>
      </c>
      <c r="B1" s="35"/>
      <c r="C1" s="35"/>
      <c r="D1" s="35"/>
      <c r="E1" s="35"/>
      <c r="F1" s="35"/>
      <c r="G1" s="36"/>
    </row>
    <row r="2" spans="1:7" ht="12.6" customHeight="1" x14ac:dyDescent="0.2">
      <c r="A2" s="25"/>
      <c r="B2" s="24"/>
      <c r="C2" s="24"/>
      <c r="D2" s="24"/>
      <c r="E2" s="24"/>
      <c r="F2" s="24"/>
      <c r="G2" s="26"/>
    </row>
    <row r="3" spans="1:7" x14ac:dyDescent="0.2">
      <c r="A3" s="20"/>
      <c r="B3" s="17"/>
      <c r="C3" s="18"/>
      <c r="D3" s="15" t="s">
        <v>47</v>
      </c>
      <c r="E3" s="18"/>
      <c r="F3" s="19"/>
      <c r="G3" s="29" t="s">
        <v>46</v>
      </c>
    </row>
    <row r="4" spans="1:7" ht="24.95" customHeight="1" x14ac:dyDescent="0.2">
      <c r="A4" s="16" t="s">
        <v>41</v>
      </c>
      <c r="B4" s="2" t="s">
        <v>42</v>
      </c>
      <c r="C4" s="2" t="s">
        <v>48</v>
      </c>
      <c r="D4" s="2" t="s">
        <v>43</v>
      </c>
      <c r="E4" s="2" t="s">
        <v>44</v>
      </c>
      <c r="F4" s="2" t="s">
        <v>45</v>
      </c>
      <c r="G4" s="30"/>
    </row>
    <row r="5" spans="1:7" x14ac:dyDescent="0.2">
      <c r="A5" s="21"/>
      <c r="B5" s="3">
        <v>1</v>
      </c>
      <c r="C5" s="3">
        <v>2</v>
      </c>
      <c r="D5" s="3" t="s">
        <v>49</v>
      </c>
      <c r="E5" s="3">
        <v>4</v>
      </c>
      <c r="F5" s="3">
        <v>5</v>
      </c>
      <c r="G5" s="3" t="s">
        <v>50</v>
      </c>
    </row>
    <row r="6" spans="1:7" x14ac:dyDescent="0.2">
      <c r="A6" s="10"/>
      <c r="B6" s="5"/>
      <c r="C6" s="5"/>
      <c r="D6" s="5"/>
      <c r="E6" s="5"/>
      <c r="F6" s="5"/>
      <c r="G6" s="5"/>
    </row>
    <row r="7" spans="1:7" x14ac:dyDescent="0.2">
      <c r="A7" s="11" t="s">
        <v>55</v>
      </c>
      <c r="B7" s="4">
        <v>4055576.46</v>
      </c>
      <c r="C7" s="4">
        <v>-10329.290000000001</v>
      </c>
      <c r="D7" s="4">
        <f>B7+C7</f>
        <v>4045247.17</v>
      </c>
      <c r="E7" s="4">
        <v>4007342.88</v>
      </c>
      <c r="F7" s="4">
        <v>4007342.88</v>
      </c>
      <c r="G7" s="4">
        <f>D7-E7</f>
        <v>37904.290000000037</v>
      </c>
    </row>
    <row r="8" spans="1:7" x14ac:dyDescent="0.2">
      <c r="A8" s="11" t="s">
        <v>56</v>
      </c>
      <c r="B8" s="4">
        <v>19019608.530000001</v>
      </c>
      <c r="C8" s="4">
        <v>23975504.859999999</v>
      </c>
      <c r="D8" s="4">
        <f t="shared" ref="D8:D13" si="0">B8+C8</f>
        <v>42995113.390000001</v>
      </c>
      <c r="E8" s="4">
        <v>39739495.969999999</v>
      </c>
      <c r="F8" s="4">
        <v>39712746.979999997</v>
      </c>
      <c r="G8" s="4">
        <f t="shared" ref="G8:G13" si="1">D8-E8</f>
        <v>3255617.4200000018</v>
      </c>
    </row>
    <row r="9" spans="1:7" x14ac:dyDescent="0.2">
      <c r="A9" s="11" t="s">
        <v>57</v>
      </c>
      <c r="B9" s="4">
        <v>478602.26</v>
      </c>
      <c r="C9" s="4">
        <v>89061.4</v>
      </c>
      <c r="D9" s="4">
        <f t="shared" si="0"/>
        <v>567663.66</v>
      </c>
      <c r="E9" s="4">
        <v>548215.39</v>
      </c>
      <c r="F9" s="4">
        <v>548215.39</v>
      </c>
      <c r="G9" s="4">
        <f t="shared" si="1"/>
        <v>19448.270000000019</v>
      </c>
    </row>
    <row r="10" spans="1:7" x14ac:dyDescent="0.2">
      <c r="A10" s="11" t="s">
        <v>58</v>
      </c>
      <c r="B10" s="4">
        <v>837005.76</v>
      </c>
      <c r="C10" s="4">
        <v>46127.54</v>
      </c>
      <c r="D10" s="4">
        <f t="shared" si="0"/>
        <v>883133.3</v>
      </c>
      <c r="E10" s="4">
        <v>834135.54</v>
      </c>
      <c r="F10" s="4">
        <v>833407</v>
      </c>
      <c r="G10" s="4">
        <f t="shared" si="1"/>
        <v>48997.760000000009</v>
      </c>
    </row>
    <row r="11" spans="1:7" x14ac:dyDescent="0.2">
      <c r="A11" s="11" t="s">
        <v>59</v>
      </c>
      <c r="B11" s="4">
        <v>445500</v>
      </c>
      <c r="C11" s="4">
        <v>0</v>
      </c>
      <c r="D11" s="4">
        <f t="shared" si="0"/>
        <v>445500</v>
      </c>
      <c r="E11" s="4">
        <v>360875</v>
      </c>
      <c r="F11" s="4">
        <v>360875</v>
      </c>
      <c r="G11" s="4">
        <f t="shared" si="1"/>
        <v>84625</v>
      </c>
    </row>
    <row r="12" spans="1:7" x14ac:dyDescent="0.2">
      <c r="A12" s="11" t="s">
        <v>60</v>
      </c>
      <c r="B12" s="4">
        <v>7244720.8600000003</v>
      </c>
      <c r="C12" s="4">
        <v>3094659.6</v>
      </c>
      <c r="D12" s="4">
        <f t="shared" si="0"/>
        <v>10339380.460000001</v>
      </c>
      <c r="E12" s="4">
        <v>9532354.7699999996</v>
      </c>
      <c r="F12" s="4">
        <v>9530954.7699999996</v>
      </c>
      <c r="G12" s="4">
        <f t="shared" si="1"/>
        <v>807025.69000000134</v>
      </c>
    </row>
    <row r="13" spans="1:7" x14ac:dyDescent="0.2">
      <c r="A13" s="11" t="s">
        <v>61</v>
      </c>
      <c r="B13" s="4">
        <v>1184747.18</v>
      </c>
      <c r="C13" s="4">
        <v>15879.85</v>
      </c>
      <c r="D13" s="4">
        <f t="shared" si="0"/>
        <v>1200627.03</v>
      </c>
      <c r="E13" s="4">
        <v>1088727.26</v>
      </c>
      <c r="F13" s="4">
        <v>1088427.26</v>
      </c>
      <c r="G13" s="4">
        <f t="shared" si="1"/>
        <v>111899.77000000002</v>
      </c>
    </row>
    <row r="14" spans="1:7" x14ac:dyDescent="0.2">
      <c r="A14" s="11" t="s">
        <v>62</v>
      </c>
      <c r="B14" s="4">
        <v>76564139.430000007</v>
      </c>
      <c r="C14" s="4">
        <v>2804064.86</v>
      </c>
      <c r="D14" s="4">
        <f t="shared" ref="D14" si="2">B14+C14</f>
        <v>79368204.290000007</v>
      </c>
      <c r="E14" s="4">
        <v>58444583.950000003</v>
      </c>
      <c r="F14" s="4">
        <v>58073898.619999997</v>
      </c>
      <c r="G14" s="4">
        <f t="shared" ref="G14" si="3">D14-E14</f>
        <v>20923620.340000004</v>
      </c>
    </row>
    <row r="15" spans="1:7" x14ac:dyDescent="0.2">
      <c r="A15" s="11" t="s">
        <v>63</v>
      </c>
      <c r="B15" s="4">
        <v>2437314.65</v>
      </c>
      <c r="C15" s="4">
        <v>3739316.21</v>
      </c>
      <c r="D15" s="4">
        <f t="shared" ref="D15" si="4">B15+C15</f>
        <v>6176630.8599999994</v>
      </c>
      <c r="E15" s="4">
        <v>5727918.6200000001</v>
      </c>
      <c r="F15" s="4">
        <v>5725869.4699999997</v>
      </c>
      <c r="G15" s="4">
        <f t="shared" ref="G15" si="5">D15-E15</f>
        <v>448712.23999999929</v>
      </c>
    </row>
    <row r="16" spans="1:7" x14ac:dyDescent="0.2">
      <c r="A16" s="11" t="s">
        <v>64</v>
      </c>
      <c r="B16" s="4">
        <v>1352564.65</v>
      </c>
      <c r="C16" s="4">
        <v>5227445.0199999996</v>
      </c>
      <c r="D16" s="4">
        <f t="shared" ref="D16" si="6">B16+C16</f>
        <v>6580009.6699999999</v>
      </c>
      <c r="E16" s="4">
        <v>6533464.7800000003</v>
      </c>
      <c r="F16" s="4">
        <v>6532264.7800000003</v>
      </c>
      <c r="G16" s="4">
        <f t="shared" ref="G16" si="7">D16-E16</f>
        <v>46544.889999999665</v>
      </c>
    </row>
    <row r="17" spans="1:7" x14ac:dyDescent="0.2">
      <c r="A17" s="11" t="s">
        <v>65</v>
      </c>
      <c r="B17" s="4">
        <v>3716356.18</v>
      </c>
      <c r="C17" s="4">
        <v>-256851.81</v>
      </c>
      <c r="D17" s="4">
        <f t="shared" ref="D17" si="8">B17+C17</f>
        <v>3459504.37</v>
      </c>
      <c r="E17" s="4">
        <v>3299671.89</v>
      </c>
      <c r="F17" s="4">
        <v>3277130.02</v>
      </c>
      <c r="G17" s="4">
        <f t="shared" ref="G17" si="9">D17-E17</f>
        <v>159832.47999999998</v>
      </c>
    </row>
    <row r="18" spans="1:7" x14ac:dyDescent="0.2">
      <c r="A18" s="11" t="s">
        <v>66</v>
      </c>
      <c r="B18" s="4">
        <v>1464342.27</v>
      </c>
      <c r="C18" s="4">
        <v>36914.78</v>
      </c>
      <c r="D18" s="4">
        <f t="shared" ref="D18" si="10">B18+C18</f>
        <v>1501257.05</v>
      </c>
      <c r="E18" s="4">
        <v>1350389.74</v>
      </c>
      <c r="F18" s="4">
        <v>1337439.74</v>
      </c>
      <c r="G18" s="4">
        <f t="shared" ref="G18" si="11">D18-E18</f>
        <v>150867.31000000006</v>
      </c>
    </row>
    <row r="19" spans="1:7" x14ac:dyDescent="0.2">
      <c r="A19" s="11" t="s">
        <v>67</v>
      </c>
      <c r="B19" s="4">
        <v>394949.5</v>
      </c>
      <c r="C19" s="4">
        <v>46920.800000000003</v>
      </c>
      <c r="D19" s="4">
        <f t="shared" ref="D19" si="12">B19+C19</f>
        <v>441870.3</v>
      </c>
      <c r="E19" s="4">
        <v>420011.17</v>
      </c>
      <c r="F19" s="4">
        <v>419711.17</v>
      </c>
      <c r="G19" s="4">
        <f t="shared" ref="G19" si="13">D19-E19</f>
        <v>21859.130000000005</v>
      </c>
    </row>
    <row r="20" spans="1:7" x14ac:dyDescent="0.2">
      <c r="A20" s="11" t="s">
        <v>68</v>
      </c>
      <c r="B20" s="4">
        <v>1958525.9</v>
      </c>
      <c r="C20" s="4">
        <v>4586966.6100000003</v>
      </c>
      <c r="D20" s="4">
        <f t="shared" ref="D20" si="14">B20+C20</f>
        <v>6545492.5099999998</v>
      </c>
      <c r="E20" s="4">
        <v>6372300.2999999998</v>
      </c>
      <c r="F20" s="4">
        <v>6358371.5300000003</v>
      </c>
      <c r="G20" s="4">
        <f t="shared" ref="G20" si="15">D20-E20</f>
        <v>173192.20999999996</v>
      </c>
    </row>
    <row r="21" spans="1:7" x14ac:dyDescent="0.2">
      <c r="A21" s="11" t="s">
        <v>69</v>
      </c>
      <c r="B21" s="4">
        <v>2998058.74</v>
      </c>
      <c r="C21" s="4">
        <v>61039.81</v>
      </c>
      <c r="D21" s="4">
        <f t="shared" ref="D21" si="16">B21+C21</f>
        <v>3059098.5500000003</v>
      </c>
      <c r="E21" s="4">
        <v>2831149.14</v>
      </c>
      <c r="F21" s="4">
        <v>2801996.78</v>
      </c>
      <c r="G21" s="4">
        <f t="shared" ref="G21" si="17">D21-E21</f>
        <v>227949.41000000015</v>
      </c>
    </row>
    <row r="22" spans="1:7" x14ac:dyDescent="0.2">
      <c r="A22" s="11" t="s">
        <v>70</v>
      </c>
      <c r="B22" s="4">
        <v>3048167.32</v>
      </c>
      <c r="C22" s="4">
        <v>323975.78999999998</v>
      </c>
      <c r="D22" s="4">
        <f t="shared" ref="D22" si="18">B22+C22</f>
        <v>3372143.11</v>
      </c>
      <c r="E22" s="4">
        <v>3171926.79</v>
      </c>
      <c r="F22" s="4">
        <v>3139179.31</v>
      </c>
      <c r="G22" s="4">
        <f t="shared" ref="G22" si="19">D22-E22</f>
        <v>200216.31999999983</v>
      </c>
    </row>
    <row r="23" spans="1:7" x14ac:dyDescent="0.2">
      <c r="A23" s="11" t="s">
        <v>71</v>
      </c>
      <c r="B23" s="4">
        <v>187333.8</v>
      </c>
      <c r="C23" s="4">
        <v>-187333.8</v>
      </c>
      <c r="D23" s="4">
        <f t="shared" ref="D23" si="20">B23+C23</f>
        <v>0</v>
      </c>
      <c r="E23" s="4">
        <v>0</v>
      </c>
      <c r="F23" s="4">
        <v>0</v>
      </c>
      <c r="G23" s="4">
        <f t="shared" ref="G23" si="21">D23-E23</f>
        <v>0</v>
      </c>
    </row>
    <row r="24" spans="1:7" x14ac:dyDescent="0.2">
      <c r="A24" s="11" t="s">
        <v>72</v>
      </c>
      <c r="B24" s="4">
        <v>5412337.2400000002</v>
      </c>
      <c r="C24" s="4">
        <v>477281.08</v>
      </c>
      <c r="D24" s="4">
        <f t="shared" ref="D24" si="22">B24+C24</f>
        <v>5889618.3200000003</v>
      </c>
      <c r="E24" s="4">
        <v>5780427.5999999996</v>
      </c>
      <c r="F24" s="4">
        <v>5773427.5999999996</v>
      </c>
      <c r="G24" s="4">
        <f t="shared" ref="G24" si="23">D24-E24</f>
        <v>109190.72000000067</v>
      </c>
    </row>
    <row r="25" spans="1:7" x14ac:dyDescent="0.2">
      <c r="A25" s="11" t="s">
        <v>73</v>
      </c>
      <c r="B25" s="4">
        <v>204029.11</v>
      </c>
      <c r="C25" s="4">
        <v>-0.18</v>
      </c>
      <c r="D25" s="4">
        <f t="shared" ref="D25" si="24">B25+C25</f>
        <v>204028.93</v>
      </c>
      <c r="E25" s="4">
        <v>203648.89</v>
      </c>
      <c r="F25" s="4">
        <v>203648.89</v>
      </c>
      <c r="G25" s="4">
        <f t="shared" ref="G25" si="25">D25-E25</f>
        <v>380.03999999997905</v>
      </c>
    </row>
    <row r="26" spans="1:7" x14ac:dyDescent="0.2">
      <c r="A26" s="11" t="s">
        <v>74</v>
      </c>
      <c r="B26" s="4">
        <v>204634.35</v>
      </c>
      <c r="C26" s="4">
        <v>0</v>
      </c>
      <c r="D26" s="4">
        <f t="shared" ref="D26" si="26">B26+C26</f>
        <v>204634.35</v>
      </c>
      <c r="E26" s="4">
        <v>175273.95</v>
      </c>
      <c r="F26" s="4">
        <v>175273.95</v>
      </c>
      <c r="G26" s="4">
        <f t="shared" ref="G26" si="27">D26-E26</f>
        <v>29360.399999999994</v>
      </c>
    </row>
    <row r="27" spans="1:7" x14ac:dyDescent="0.2">
      <c r="A27" s="11" t="s">
        <v>75</v>
      </c>
      <c r="B27" s="4">
        <v>16147538.880000001</v>
      </c>
      <c r="C27" s="4">
        <v>643002.51</v>
      </c>
      <c r="D27" s="4">
        <f t="shared" ref="D27" si="28">B27+C27</f>
        <v>16790541.390000001</v>
      </c>
      <c r="E27" s="4">
        <v>15646861.369999999</v>
      </c>
      <c r="F27" s="4">
        <v>15423335.76</v>
      </c>
      <c r="G27" s="4">
        <f t="shared" ref="G27" si="29">D27-E27</f>
        <v>1143680.0200000014</v>
      </c>
    </row>
    <row r="28" spans="1:7" x14ac:dyDescent="0.2">
      <c r="A28" s="11" t="s">
        <v>76</v>
      </c>
      <c r="B28" s="4">
        <v>400502.51</v>
      </c>
      <c r="C28" s="4">
        <v>23638.41</v>
      </c>
      <c r="D28" s="4">
        <f t="shared" ref="D28" si="30">B28+C28</f>
        <v>424140.92</v>
      </c>
      <c r="E28" s="4">
        <v>400216.11</v>
      </c>
      <c r="F28" s="4">
        <v>398716.11</v>
      </c>
      <c r="G28" s="4">
        <f t="shared" ref="G28" si="31">D28-E28</f>
        <v>23924.809999999998</v>
      </c>
    </row>
    <row r="29" spans="1:7" x14ac:dyDescent="0.2">
      <c r="A29" s="11" t="s">
        <v>77</v>
      </c>
      <c r="B29" s="4">
        <v>491690.84</v>
      </c>
      <c r="C29" s="4">
        <v>6639.23</v>
      </c>
      <c r="D29" s="4">
        <f t="shared" ref="D29" si="32">B29+C29</f>
        <v>498330.07</v>
      </c>
      <c r="E29" s="4">
        <v>469661.04</v>
      </c>
      <c r="F29" s="4">
        <v>469661.04</v>
      </c>
      <c r="G29" s="4">
        <f t="shared" ref="G29" si="33">D29-E29</f>
        <v>28669.030000000028</v>
      </c>
    </row>
    <row r="30" spans="1:7" x14ac:dyDescent="0.2">
      <c r="A30" s="11" t="s">
        <v>78</v>
      </c>
      <c r="B30" s="4">
        <v>805350.64</v>
      </c>
      <c r="C30" s="4">
        <v>-66057.63</v>
      </c>
      <c r="D30" s="4">
        <f t="shared" ref="D30" si="34">B30+C30</f>
        <v>739293.01</v>
      </c>
      <c r="E30" s="4">
        <v>673855.52</v>
      </c>
      <c r="F30" s="4">
        <v>671055.52</v>
      </c>
      <c r="G30" s="4">
        <f t="shared" ref="G30" si="35">D30-E30</f>
        <v>65437.489999999991</v>
      </c>
    </row>
    <row r="31" spans="1:7" x14ac:dyDescent="0.2">
      <c r="A31" s="11" t="s">
        <v>79</v>
      </c>
      <c r="B31" s="4">
        <v>475590.35</v>
      </c>
      <c r="C31" s="4">
        <v>-181392.67</v>
      </c>
      <c r="D31" s="4">
        <f t="shared" ref="D31" si="36">B31+C31</f>
        <v>294197.67999999993</v>
      </c>
      <c r="E31" s="4">
        <v>282793.53000000003</v>
      </c>
      <c r="F31" s="4">
        <v>282793.53000000003</v>
      </c>
      <c r="G31" s="4">
        <f t="shared" ref="G31" si="37">D31-E31</f>
        <v>11404.149999999907</v>
      </c>
    </row>
    <row r="32" spans="1:7" x14ac:dyDescent="0.2">
      <c r="A32" s="11" t="s">
        <v>80</v>
      </c>
      <c r="B32" s="4">
        <v>510693.25</v>
      </c>
      <c r="C32" s="4">
        <v>15730.83</v>
      </c>
      <c r="D32" s="4">
        <f t="shared" ref="D32" si="38">B32+C32</f>
        <v>526424.07999999996</v>
      </c>
      <c r="E32" s="4">
        <v>460443.74</v>
      </c>
      <c r="F32" s="4">
        <v>460043.74</v>
      </c>
      <c r="G32" s="4">
        <f t="shared" ref="G32" si="39">D32-E32</f>
        <v>65980.339999999967</v>
      </c>
    </row>
    <row r="33" spans="1:7" x14ac:dyDescent="0.2">
      <c r="A33" s="11" t="s">
        <v>81</v>
      </c>
      <c r="B33" s="4">
        <v>1756361.34</v>
      </c>
      <c r="C33" s="4">
        <v>-367127.64</v>
      </c>
      <c r="D33" s="4">
        <f t="shared" ref="D33" si="40">B33+C33</f>
        <v>1389233.7000000002</v>
      </c>
      <c r="E33" s="4">
        <v>1243208.05</v>
      </c>
      <c r="F33" s="4">
        <v>1242908.05</v>
      </c>
      <c r="G33" s="4">
        <f t="shared" ref="G33" si="41">D33-E33</f>
        <v>146025.65000000014</v>
      </c>
    </row>
    <row r="34" spans="1:7" x14ac:dyDescent="0.2">
      <c r="A34" s="11" t="s">
        <v>82</v>
      </c>
      <c r="B34" s="4">
        <v>6653524</v>
      </c>
      <c r="C34" s="4">
        <v>-240000</v>
      </c>
      <c r="D34" s="4">
        <f t="shared" ref="D34" si="42">B34+C34</f>
        <v>6413524</v>
      </c>
      <c r="E34" s="4">
        <v>6411063.6299999999</v>
      </c>
      <c r="F34" s="4">
        <v>6411063.6299999999</v>
      </c>
      <c r="G34" s="4">
        <f t="shared" ref="G34" si="43">D34-E34</f>
        <v>2460.3700000001118</v>
      </c>
    </row>
    <row r="35" spans="1:7" x14ac:dyDescent="0.2">
      <c r="A35" s="11" t="s">
        <v>83</v>
      </c>
      <c r="B35" s="4">
        <v>1898754</v>
      </c>
      <c r="C35" s="4">
        <v>0</v>
      </c>
      <c r="D35" s="4">
        <f t="shared" ref="D35" si="44">B35+C35</f>
        <v>1898754</v>
      </c>
      <c r="E35" s="4">
        <v>1740524.5</v>
      </c>
      <c r="F35" s="4">
        <v>1740524.5</v>
      </c>
      <c r="G35" s="4">
        <f t="shared" ref="G35" si="45">D35-E35</f>
        <v>158229.5</v>
      </c>
    </row>
    <row r="36" spans="1:7" x14ac:dyDescent="0.2">
      <c r="A36" s="11" t="s">
        <v>84</v>
      </c>
      <c r="B36" s="4">
        <v>50000</v>
      </c>
      <c r="C36" s="4">
        <v>705700</v>
      </c>
      <c r="D36" s="4">
        <f t="shared" ref="D36" si="46">B36+C36</f>
        <v>755700</v>
      </c>
      <c r="E36" s="4">
        <v>755700</v>
      </c>
      <c r="F36" s="4">
        <v>755700</v>
      </c>
      <c r="G36" s="4">
        <f t="shared" ref="G36" si="47">D36-E36</f>
        <v>0</v>
      </c>
    </row>
    <row r="37" spans="1:7" x14ac:dyDescent="0.2">
      <c r="A37" s="11" t="s">
        <v>85</v>
      </c>
      <c r="B37" s="4">
        <v>0</v>
      </c>
      <c r="C37" s="4">
        <v>140282.31</v>
      </c>
      <c r="D37" s="4">
        <f t="shared" ref="D37" si="48">B37+C37</f>
        <v>140282.31</v>
      </c>
      <c r="E37" s="4">
        <v>131608.15</v>
      </c>
      <c r="F37" s="4">
        <v>131608.15</v>
      </c>
      <c r="G37" s="4">
        <f t="shared" ref="G37" si="49">D37-E37</f>
        <v>8674.1600000000035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7" t="s">
        <v>40</v>
      </c>
      <c r="B39" s="9">
        <f t="shared" ref="B39:G39" si="50">SUM(B7:B38)</f>
        <v>162398520</v>
      </c>
      <c r="C39" s="9">
        <f t="shared" si="50"/>
        <v>44751058.479999982</v>
      </c>
      <c r="D39" s="9">
        <f t="shared" si="50"/>
        <v>207149578.48000002</v>
      </c>
      <c r="E39" s="9">
        <f t="shared" si="50"/>
        <v>178637849.26999998</v>
      </c>
      <c r="F39" s="9">
        <f t="shared" si="50"/>
        <v>177887591.16999999</v>
      </c>
      <c r="G39" s="9">
        <f t="shared" si="50"/>
        <v>28511729.210000005</v>
      </c>
    </row>
    <row r="42" spans="1:7" ht="45" customHeight="1" x14ac:dyDescent="0.2">
      <c r="A42" s="34" t="s">
        <v>87</v>
      </c>
      <c r="B42" s="35"/>
      <c r="C42" s="35"/>
      <c r="D42" s="35"/>
      <c r="E42" s="35"/>
      <c r="F42" s="35"/>
      <c r="G42" s="36"/>
    </row>
    <row r="43" spans="1:7" ht="15" customHeight="1" x14ac:dyDescent="0.2">
      <c r="A43" s="25"/>
      <c r="B43" s="24"/>
      <c r="C43" s="24"/>
      <c r="D43" s="24"/>
      <c r="E43" s="24"/>
      <c r="F43" s="24"/>
      <c r="G43" s="26"/>
    </row>
    <row r="44" spans="1:7" x14ac:dyDescent="0.2">
      <c r="A44" s="20"/>
      <c r="B44" s="17"/>
      <c r="C44" s="18"/>
      <c r="D44" s="27" t="s">
        <v>47</v>
      </c>
      <c r="E44" s="18"/>
      <c r="F44" s="19"/>
      <c r="G44" s="29" t="s">
        <v>46</v>
      </c>
    </row>
    <row r="45" spans="1:7" ht="22.5" x14ac:dyDescent="0.2">
      <c r="A45" s="16" t="s">
        <v>41</v>
      </c>
      <c r="B45" s="2" t="s">
        <v>42</v>
      </c>
      <c r="C45" s="2" t="s">
        <v>48</v>
      </c>
      <c r="D45" s="2" t="s">
        <v>43</v>
      </c>
      <c r="E45" s="2" t="s">
        <v>44</v>
      </c>
      <c r="F45" s="2" t="s">
        <v>45</v>
      </c>
      <c r="G45" s="30"/>
    </row>
    <row r="46" spans="1:7" x14ac:dyDescent="0.2">
      <c r="A46" s="21"/>
      <c r="B46" s="3">
        <v>1</v>
      </c>
      <c r="C46" s="3">
        <v>2</v>
      </c>
      <c r="D46" s="3" t="s">
        <v>49</v>
      </c>
      <c r="E46" s="3">
        <v>4</v>
      </c>
      <c r="F46" s="3">
        <v>5</v>
      </c>
      <c r="G46" s="3" t="s">
        <v>50</v>
      </c>
    </row>
    <row r="47" spans="1:7" x14ac:dyDescent="0.2">
      <c r="A47" s="22"/>
      <c r="B47" s="23"/>
      <c r="C47" s="23"/>
      <c r="D47" s="23"/>
      <c r="E47" s="23"/>
      <c r="F47" s="23"/>
      <c r="G47" s="23"/>
    </row>
    <row r="48" spans="1:7" x14ac:dyDescent="0.2">
      <c r="A48" s="12" t="s">
        <v>5</v>
      </c>
      <c r="B48" s="4">
        <v>0</v>
      </c>
      <c r="C48" s="4">
        <v>0</v>
      </c>
      <c r="D48" s="4">
        <f>B48+C48</f>
        <v>0</v>
      </c>
      <c r="E48" s="4">
        <v>0</v>
      </c>
      <c r="F48" s="4">
        <v>0</v>
      </c>
      <c r="G48" s="4">
        <f>D48-E48</f>
        <v>0</v>
      </c>
    </row>
    <row r="49" spans="1:7" x14ac:dyDescent="0.2">
      <c r="A49" s="12" t="s">
        <v>6</v>
      </c>
      <c r="B49" s="4">
        <v>0</v>
      </c>
      <c r="C49" s="4">
        <v>0</v>
      </c>
      <c r="D49" s="4">
        <f t="shared" ref="D49:D51" si="51">B49+C49</f>
        <v>0</v>
      </c>
      <c r="E49" s="4">
        <v>0</v>
      </c>
      <c r="F49" s="4">
        <v>0</v>
      </c>
      <c r="G49" s="4">
        <f t="shared" ref="G49:G51" si="52">D49-E49</f>
        <v>0</v>
      </c>
    </row>
    <row r="50" spans="1:7" x14ac:dyDescent="0.2">
      <c r="A50" s="12" t="s">
        <v>7</v>
      </c>
      <c r="B50" s="4">
        <v>0</v>
      </c>
      <c r="C50" s="4">
        <v>0</v>
      </c>
      <c r="D50" s="4">
        <f t="shared" si="51"/>
        <v>0</v>
      </c>
      <c r="E50" s="4">
        <v>0</v>
      </c>
      <c r="F50" s="4">
        <v>0</v>
      </c>
      <c r="G50" s="4">
        <f t="shared" si="52"/>
        <v>0</v>
      </c>
    </row>
    <row r="51" spans="1:7" x14ac:dyDescent="0.2">
      <c r="A51" s="12" t="s">
        <v>52</v>
      </c>
      <c r="B51" s="4">
        <v>0</v>
      </c>
      <c r="C51" s="4">
        <v>0</v>
      </c>
      <c r="D51" s="4">
        <f t="shared" si="51"/>
        <v>0</v>
      </c>
      <c r="E51" s="4">
        <v>0</v>
      </c>
      <c r="F51" s="4">
        <v>0</v>
      </c>
      <c r="G51" s="4">
        <f t="shared" si="52"/>
        <v>0</v>
      </c>
    </row>
    <row r="52" spans="1:7" x14ac:dyDescent="0.2">
      <c r="A52" s="12"/>
      <c r="B52" s="4"/>
      <c r="C52" s="4"/>
      <c r="D52" s="4"/>
      <c r="E52" s="4"/>
      <c r="F52" s="4"/>
      <c r="G52" s="4"/>
    </row>
    <row r="53" spans="1:7" x14ac:dyDescent="0.2">
      <c r="A53" s="7" t="s">
        <v>40</v>
      </c>
      <c r="B53" s="9">
        <f t="shared" ref="B53:G53" si="53">SUM(B48:B51)</f>
        <v>0</v>
      </c>
      <c r="C53" s="9">
        <f t="shared" si="53"/>
        <v>0</v>
      </c>
      <c r="D53" s="9">
        <f t="shared" si="53"/>
        <v>0</v>
      </c>
      <c r="E53" s="9">
        <f t="shared" si="53"/>
        <v>0</v>
      </c>
      <c r="F53" s="9">
        <f t="shared" si="53"/>
        <v>0</v>
      </c>
      <c r="G53" s="9">
        <f t="shared" si="53"/>
        <v>0</v>
      </c>
    </row>
    <row r="56" spans="1:7" ht="45" customHeight="1" x14ac:dyDescent="0.2">
      <c r="A56" s="31" t="s">
        <v>88</v>
      </c>
      <c r="B56" s="32"/>
      <c r="C56" s="32"/>
      <c r="D56" s="32"/>
      <c r="E56" s="32"/>
      <c r="F56" s="32"/>
      <c r="G56" s="33"/>
    </row>
    <row r="57" spans="1:7" x14ac:dyDescent="0.2">
      <c r="A57" s="20"/>
      <c r="B57" s="17"/>
      <c r="C57" s="18"/>
      <c r="D57" s="27" t="s">
        <v>47</v>
      </c>
      <c r="E57" s="18"/>
      <c r="F57" s="19"/>
      <c r="G57" s="29" t="s">
        <v>46</v>
      </c>
    </row>
    <row r="58" spans="1:7" ht="22.5" x14ac:dyDescent="0.2">
      <c r="A58" s="16" t="s">
        <v>41</v>
      </c>
      <c r="B58" s="2" t="s">
        <v>42</v>
      </c>
      <c r="C58" s="2" t="s">
        <v>48</v>
      </c>
      <c r="D58" s="2" t="s">
        <v>43</v>
      </c>
      <c r="E58" s="2" t="s">
        <v>44</v>
      </c>
      <c r="F58" s="2" t="s">
        <v>45</v>
      </c>
      <c r="G58" s="30"/>
    </row>
    <row r="59" spans="1:7" x14ac:dyDescent="0.2">
      <c r="A59" s="21"/>
      <c r="B59" s="3">
        <v>1</v>
      </c>
      <c r="C59" s="3">
        <v>2</v>
      </c>
      <c r="D59" s="3" t="s">
        <v>49</v>
      </c>
      <c r="E59" s="3">
        <v>4</v>
      </c>
      <c r="F59" s="3">
        <v>5</v>
      </c>
      <c r="G59" s="3" t="s">
        <v>50</v>
      </c>
    </row>
    <row r="60" spans="1:7" x14ac:dyDescent="0.2">
      <c r="A60" s="22"/>
      <c r="B60" s="23"/>
      <c r="C60" s="23"/>
      <c r="D60" s="23"/>
      <c r="E60" s="23"/>
      <c r="F60" s="23"/>
      <c r="G60" s="23"/>
    </row>
    <row r="61" spans="1:7" x14ac:dyDescent="0.2">
      <c r="A61" s="13" t="s">
        <v>9</v>
      </c>
      <c r="B61" s="4">
        <v>0</v>
      </c>
      <c r="C61" s="4">
        <v>0</v>
      </c>
      <c r="D61" s="4">
        <f t="shared" ref="D61:D73" si="54">B61+C61</f>
        <v>0</v>
      </c>
      <c r="E61" s="4">
        <v>0</v>
      </c>
      <c r="F61" s="4">
        <v>0</v>
      </c>
      <c r="G61" s="4">
        <f t="shared" ref="G61:G73" si="55">D61-E61</f>
        <v>0</v>
      </c>
    </row>
    <row r="62" spans="1:7" x14ac:dyDescent="0.2">
      <c r="A62" s="13"/>
      <c r="B62" s="4"/>
      <c r="C62" s="4"/>
      <c r="D62" s="4"/>
      <c r="E62" s="4"/>
      <c r="F62" s="4"/>
      <c r="G62" s="4"/>
    </row>
    <row r="63" spans="1:7" x14ac:dyDescent="0.2">
      <c r="A63" s="13" t="s">
        <v>8</v>
      </c>
      <c r="B63" s="4">
        <v>0</v>
      </c>
      <c r="C63" s="4">
        <v>0</v>
      </c>
      <c r="D63" s="4">
        <f t="shared" si="54"/>
        <v>0</v>
      </c>
      <c r="E63" s="4">
        <v>0</v>
      </c>
      <c r="F63" s="4">
        <v>0</v>
      </c>
      <c r="G63" s="4">
        <f t="shared" si="55"/>
        <v>0</v>
      </c>
    </row>
    <row r="64" spans="1:7" x14ac:dyDescent="0.2">
      <c r="A64" s="13"/>
      <c r="B64" s="4"/>
      <c r="C64" s="4"/>
      <c r="D64" s="4"/>
      <c r="E64" s="4"/>
      <c r="F64" s="4"/>
      <c r="G64" s="4"/>
    </row>
    <row r="65" spans="1:7" x14ac:dyDescent="0.2">
      <c r="A65" s="13" t="s">
        <v>10</v>
      </c>
      <c r="B65" s="4">
        <v>0</v>
      </c>
      <c r="C65" s="4">
        <v>0</v>
      </c>
      <c r="D65" s="4">
        <f t="shared" si="54"/>
        <v>0</v>
      </c>
      <c r="E65" s="4">
        <v>0</v>
      </c>
      <c r="F65" s="4">
        <v>0</v>
      </c>
      <c r="G65" s="4">
        <f t="shared" si="55"/>
        <v>0</v>
      </c>
    </row>
    <row r="66" spans="1:7" x14ac:dyDescent="0.2">
      <c r="A66" s="13"/>
      <c r="B66" s="4"/>
      <c r="C66" s="4"/>
      <c r="D66" s="4"/>
      <c r="E66" s="4"/>
      <c r="F66" s="4"/>
      <c r="G66" s="4"/>
    </row>
    <row r="67" spans="1:7" x14ac:dyDescent="0.2">
      <c r="A67" s="13" t="s">
        <v>22</v>
      </c>
      <c r="B67" s="4">
        <v>0</v>
      </c>
      <c r="C67" s="4">
        <v>0</v>
      </c>
      <c r="D67" s="4">
        <f t="shared" si="54"/>
        <v>0</v>
      </c>
      <c r="E67" s="4">
        <v>0</v>
      </c>
      <c r="F67" s="4">
        <v>0</v>
      </c>
      <c r="G67" s="4">
        <f t="shared" si="55"/>
        <v>0</v>
      </c>
    </row>
    <row r="68" spans="1:7" x14ac:dyDescent="0.2">
      <c r="A68" s="13"/>
      <c r="B68" s="4"/>
      <c r="C68" s="4"/>
      <c r="D68" s="4"/>
      <c r="E68" s="4"/>
      <c r="F68" s="4"/>
      <c r="G68" s="4"/>
    </row>
    <row r="69" spans="1:7" ht="22.5" x14ac:dyDescent="0.2">
      <c r="A69" s="13" t="s">
        <v>23</v>
      </c>
      <c r="B69" s="4">
        <v>0</v>
      </c>
      <c r="C69" s="4">
        <v>0</v>
      </c>
      <c r="D69" s="4">
        <f t="shared" si="54"/>
        <v>0</v>
      </c>
      <c r="E69" s="4">
        <v>0</v>
      </c>
      <c r="F69" s="4">
        <v>0</v>
      </c>
      <c r="G69" s="4">
        <f t="shared" si="55"/>
        <v>0</v>
      </c>
    </row>
    <row r="70" spans="1:7" x14ac:dyDescent="0.2">
      <c r="A70" s="13"/>
      <c r="B70" s="4"/>
      <c r="C70" s="4"/>
      <c r="D70" s="4"/>
      <c r="E70" s="4"/>
      <c r="F70" s="4"/>
      <c r="G70" s="4"/>
    </row>
    <row r="71" spans="1:7" x14ac:dyDescent="0.2">
      <c r="A71" s="13" t="s">
        <v>54</v>
      </c>
      <c r="B71" s="4">
        <v>0</v>
      </c>
      <c r="C71" s="4">
        <v>0</v>
      </c>
      <c r="D71" s="4">
        <f t="shared" si="54"/>
        <v>0</v>
      </c>
      <c r="E71" s="4">
        <v>0</v>
      </c>
      <c r="F71" s="4">
        <v>0</v>
      </c>
      <c r="G71" s="4">
        <f t="shared" si="55"/>
        <v>0</v>
      </c>
    </row>
    <row r="72" spans="1:7" x14ac:dyDescent="0.2">
      <c r="A72" s="13"/>
      <c r="B72" s="4"/>
      <c r="C72" s="4"/>
      <c r="D72" s="4"/>
      <c r="E72" s="4"/>
      <c r="F72" s="4"/>
      <c r="G72" s="4"/>
    </row>
    <row r="73" spans="1:7" x14ac:dyDescent="0.2">
      <c r="A73" s="13" t="s">
        <v>11</v>
      </c>
      <c r="B73" s="4">
        <v>0</v>
      </c>
      <c r="C73" s="4">
        <v>0</v>
      </c>
      <c r="D73" s="4">
        <f t="shared" si="54"/>
        <v>0</v>
      </c>
      <c r="E73" s="4">
        <v>0</v>
      </c>
      <c r="F73" s="4">
        <v>0</v>
      </c>
      <c r="G73" s="4">
        <f t="shared" si="55"/>
        <v>0</v>
      </c>
    </row>
    <row r="74" spans="1:7" x14ac:dyDescent="0.2">
      <c r="A74" s="13"/>
      <c r="B74" s="4"/>
      <c r="C74" s="4"/>
      <c r="D74" s="4"/>
      <c r="E74" s="4"/>
      <c r="F74" s="4"/>
      <c r="G74" s="4"/>
    </row>
    <row r="75" spans="1:7" x14ac:dyDescent="0.2">
      <c r="A75" s="7" t="s">
        <v>40</v>
      </c>
      <c r="B75" s="9">
        <f t="shared" ref="B75:G75" si="56">SUM(B61:B73)</f>
        <v>0</v>
      </c>
      <c r="C75" s="9">
        <f t="shared" si="56"/>
        <v>0</v>
      </c>
      <c r="D75" s="9">
        <f t="shared" si="56"/>
        <v>0</v>
      </c>
      <c r="E75" s="9">
        <f t="shared" si="56"/>
        <v>0</v>
      </c>
      <c r="F75" s="9">
        <f t="shared" si="56"/>
        <v>0</v>
      </c>
      <c r="G75" s="9">
        <f t="shared" si="56"/>
        <v>0</v>
      </c>
    </row>
    <row r="77" spans="1:7" x14ac:dyDescent="0.2">
      <c r="A77" s="1" t="s">
        <v>51</v>
      </c>
    </row>
  </sheetData>
  <sheetProtection formatCells="0" formatColumns="0" formatRows="0" insertRows="0" deleteRows="0" autoFilter="0"/>
  <mergeCells count="6">
    <mergeCell ref="G3:G4"/>
    <mergeCell ref="A1:G1"/>
    <mergeCell ref="A42:G42"/>
    <mergeCell ref="G57:G58"/>
    <mergeCell ref="G44:G45"/>
    <mergeCell ref="A56:G5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workbookViewId="0">
      <selection activeCell="F43" sqref="F4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31" t="s">
        <v>89</v>
      </c>
      <c r="B1" s="32"/>
      <c r="C1" s="32"/>
      <c r="D1" s="32"/>
      <c r="E1" s="32"/>
      <c r="F1" s="32"/>
      <c r="G1" s="33"/>
    </row>
    <row r="2" spans="1:7" x14ac:dyDescent="0.2">
      <c r="A2" s="20"/>
      <c r="B2" s="17"/>
      <c r="C2" s="18"/>
      <c r="D2" s="15" t="s">
        <v>47</v>
      </c>
      <c r="E2" s="18"/>
      <c r="F2" s="19"/>
      <c r="G2" s="29" t="s">
        <v>46</v>
      </c>
    </row>
    <row r="3" spans="1:7" ht="24.95" customHeight="1" x14ac:dyDescent="0.2">
      <c r="A3" s="16" t="s">
        <v>41</v>
      </c>
      <c r="B3" s="2" t="s">
        <v>42</v>
      </c>
      <c r="C3" s="2" t="s">
        <v>48</v>
      </c>
      <c r="D3" s="2" t="s">
        <v>43</v>
      </c>
      <c r="E3" s="2" t="s">
        <v>44</v>
      </c>
      <c r="F3" s="2" t="s">
        <v>45</v>
      </c>
      <c r="G3" s="30"/>
    </row>
    <row r="4" spans="1:7" x14ac:dyDescent="0.2">
      <c r="A4" s="21"/>
      <c r="B4" s="3">
        <v>1</v>
      </c>
      <c r="C4" s="3">
        <v>2</v>
      </c>
      <c r="D4" s="3" t="s">
        <v>49</v>
      </c>
      <c r="E4" s="3">
        <v>4</v>
      </c>
      <c r="F4" s="3">
        <v>5</v>
      </c>
      <c r="G4" s="3" t="s">
        <v>50</v>
      </c>
    </row>
    <row r="5" spans="1:7" x14ac:dyDescent="0.2">
      <c r="A5" s="22"/>
      <c r="B5" s="23"/>
      <c r="C5" s="23"/>
      <c r="D5" s="23"/>
      <c r="E5" s="23"/>
      <c r="F5" s="23"/>
      <c r="G5" s="23"/>
    </row>
    <row r="6" spans="1:7" x14ac:dyDescent="0.2">
      <c r="A6" s="6" t="s">
        <v>12</v>
      </c>
      <c r="B6" s="8">
        <f t="shared" ref="B6:G6" si="0">SUM(B7:B14)</f>
        <v>52404003.18</v>
      </c>
      <c r="C6" s="8">
        <f t="shared" si="0"/>
        <v>32578384.030000001</v>
      </c>
      <c r="D6" s="8">
        <f t="shared" si="0"/>
        <v>84982387.210000008</v>
      </c>
      <c r="E6" s="8">
        <f t="shared" si="0"/>
        <v>79169646.210000008</v>
      </c>
      <c r="F6" s="8">
        <f t="shared" si="0"/>
        <v>78900814.300000012</v>
      </c>
      <c r="G6" s="8">
        <f t="shared" si="0"/>
        <v>5812740.9999999972</v>
      </c>
    </row>
    <row r="7" spans="1:7" x14ac:dyDescent="0.2">
      <c r="A7" s="14" t="s">
        <v>30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4" t="s">
        <v>13</v>
      </c>
      <c r="B8" s="4">
        <v>0</v>
      </c>
      <c r="C8" s="4">
        <v>140282.31</v>
      </c>
      <c r="D8" s="4">
        <f t="shared" ref="D8:D14" si="1">B8+C8</f>
        <v>140282.31</v>
      </c>
      <c r="E8" s="4">
        <v>131608.15</v>
      </c>
      <c r="F8" s="4">
        <v>131608.15</v>
      </c>
      <c r="G8" s="4">
        <f t="shared" ref="G8:G14" si="2">D8-E8</f>
        <v>8674.1600000000035</v>
      </c>
    </row>
    <row r="9" spans="1:7" x14ac:dyDescent="0.2">
      <c r="A9" s="14" t="s">
        <v>53</v>
      </c>
      <c r="B9" s="4">
        <v>26257765.530000001</v>
      </c>
      <c r="C9" s="4">
        <v>24042913.789999999</v>
      </c>
      <c r="D9" s="4">
        <f t="shared" si="1"/>
        <v>50300679.32</v>
      </c>
      <c r="E9" s="4">
        <v>46666294.340000004</v>
      </c>
      <c r="F9" s="4">
        <v>46638116.810000002</v>
      </c>
      <c r="G9" s="4">
        <f t="shared" si="2"/>
        <v>3634384.9799999967</v>
      </c>
    </row>
    <row r="10" spans="1:7" x14ac:dyDescent="0.2">
      <c r="A10" s="14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4" t="s">
        <v>19</v>
      </c>
      <c r="B11" s="4">
        <v>7645223.3700000001</v>
      </c>
      <c r="C11" s="4">
        <v>3118298.01</v>
      </c>
      <c r="D11" s="4">
        <f t="shared" si="1"/>
        <v>10763521.379999999</v>
      </c>
      <c r="E11" s="4">
        <v>9932570.8800000008</v>
      </c>
      <c r="F11" s="4">
        <v>9929670.8800000008</v>
      </c>
      <c r="G11" s="4">
        <f t="shared" si="2"/>
        <v>830950.49999999814</v>
      </c>
    </row>
    <row r="12" spans="1:7" x14ac:dyDescent="0.2">
      <c r="A12" s="14" t="s">
        <v>14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4" t="s">
        <v>31</v>
      </c>
      <c r="B13" s="4">
        <v>16147538.880000001</v>
      </c>
      <c r="C13" s="4">
        <v>643002.51</v>
      </c>
      <c r="D13" s="4">
        <f t="shared" si="1"/>
        <v>16790541.390000001</v>
      </c>
      <c r="E13" s="4">
        <v>15646861.369999999</v>
      </c>
      <c r="F13" s="4">
        <v>15423335.76</v>
      </c>
      <c r="G13" s="4">
        <f t="shared" si="2"/>
        <v>1143680.0200000014</v>
      </c>
    </row>
    <row r="14" spans="1:7" x14ac:dyDescent="0.2">
      <c r="A14" s="14" t="s">
        <v>15</v>
      </c>
      <c r="B14" s="4">
        <v>2353475.4</v>
      </c>
      <c r="C14" s="4">
        <v>4633887.41</v>
      </c>
      <c r="D14" s="4">
        <f t="shared" si="1"/>
        <v>6987362.8100000005</v>
      </c>
      <c r="E14" s="4">
        <v>6792311.4699999997</v>
      </c>
      <c r="F14" s="4">
        <v>6778082.7000000002</v>
      </c>
      <c r="G14" s="4">
        <f t="shared" si="2"/>
        <v>195051.34000000078</v>
      </c>
    </row>
    <row r="15" spans="1:7" x14ac:dyDescent="0.2">
      <c r="A15" s="14"/>
      <c r="B15" s="4"/>
      <c r="C15" s="4"/>
      <c r="D15" s="4"/>
      <c r="E15" s="4"/>
      <c r="F15" s="4"/>
      <c r="G15" s="4"/>
    </row>
    <row r="16" spans="1:7" x14ac:dyDescent="0.2">
      <c r="A16" s="6" t="s">
        <v>16</v>
      </c>
      <c r="B16" s="8">
        <f t="shared" ref="B16:G16" si="3">SUM(B17:B23)</f>
        <v>107344910.69</v>
      </c>
      <c r="C16" s="8">
        <f t="shared" si="3"/>
        <v>7004647.830000001</v>
      </c>
      <c r="D16" s="8">
        <f t="shared" si="3"/>
        <v>114349558.52</v>
      </c>
      <c r="E16" s="8">
        <f t="shared" si="3"/>
        <v>91791221.719999999</v>
      </c>
      <c r="F16" s="8">
        <f t="shared" si="3"/>
        <v>91313795.529999986</v>
      </c>
      <c r="G16" s="8">
        <f t="shared" si="3"/>
        <v>22558336.799999982</v>
      </c>
    </row>
    <row r="17" spans="1:7" x14ac:dyDescent="0.2">
      <c r="A17" s="14" t="s">
        <v>32</v>
      </c>
      <c r="B17" s="4">
        <v>50000</v>
      </c>
      <c r="C17" s="4">
        <v>705700</v>
      </c>
      <c r="D17" s="4">
        <f>B17+C17</f>
        <v>755700</v>
      </c>
      <c r="E17" s="4">
        <v>755700</v>
      </c>
      <c r="F17" s="4">
        <v>755700</v>
      </c>
      <c r="G17" s="4">
        <f t="shared" ref="G17:G23" si="4">D17-E17</f>
        <v>0</v>
      </c>
    </row>
    <row r="18" spans="1:7" x14ac:dyDescent="0.2">
      <c r="A18" s="14" t="s">
        <v>24</v>
      </c>
      <c r="B18" s="4">
        <v>92607741.629999995</v>
      </c>
      <c r="C18" s="4">
        <v>6851216.1299999999</v>
      </c>
      <c r="D18" s="4">
        <f t="shared" ref="D18:D23" si="5">B18+C18</f>
        <v>99458957.75999999</v>
      </c>
      <c r="E18" s="4">
        <v>77402863.040000007</v>
      </c>
      <c r="F18" s="4">
        <v>76960928.719999999</v>
      </c>
      <c r="G18" s="4">
        <f t="shared" si="4"/>
        <v>22056094.719999984</v>
      </c>
    </row>
    <row r="19" spans="1:7" x14ac:dyDescent="0.2">
      <c r="A19" s="14" t="s">
        <v>17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4" t="s">
        <v>33</v>
      </c>
      <c r="B20" s="4">
        <v>3363096.27</v>
      </c>
      <c r="C20" s="4">
        <v>36914.78</v>
      </c>
      <c r="D20" s="4">
        <f t="shared" si="5"/>
        <v>3400011.05</v>
      </c>
      <c r="E20" s="4">
        <v>3090914.24</v>
      </c>
      <c r="F20" s="4">
        <v>3077964.24</v>
      </c>
      <c r="G20" s="4">
        <f t="shared" si="4"/>
        <v>309096.80999999959</v>
      </c>
    </row>
    <row r="21" spans="1:7" x14ac:dyDescent="0.2">
      <c r="A21" s="14" t="s">
        <v>34</v>
      </c>
      <c r="B21" s="4">
        <v>3716356.18</v>
      </c>
      <c r="C21" s="4">
        <v>-256851.81</v>
      </c>
      <c r="D21" s="4">
        <f t="shared" si="5"/>
        <v>3459504.37</v>
      </c>
      <c r="E21" s="4">
        <v>3299671.89</v>
      </c>
      <c r="F21" s="4">
        <v>3277130.02</v>
      </c>
      <c r="G21" s="4">
        <f t="shared" si="4"/>
        <v>159832.47999999998</v>
      </c>
    </row>
    <row r="22" spans="1:7" x14ac:dyDescent="0.2">
      <c r="A22" s="14" t="s">
        <v>35</v>
      </c>
      <c r="B22" s="4">
        <v>7132126.2599999998</v>
      </c>
      <c r="C22" s="4">
        <v>-150938.6</v>
      </c>
      <c r="D22" s="4">
        <f t="shared" si="5"/>
        <v>6981187.6600000001</v>
      </c>
      <c r="E22" s="4">
        <v>6959279.0199999996</v>
      </c>
      <c r="F22" s="4">
        <v>6959279.0199999996</v>
      </c>
      <c r="G22" s="4">
        <f t="shared" si="4"/>
        <v>21908.640000000596</v>
      </c>
    </row>
    <row r="23" spans="1:7" x14ac:dyDescent="0.2">
      <c r="A23" s="14" t="s">
        <v>1</v>
      </c>
      <c r="B23" s="4">
        <v>475590.35</v>
      </c>
      <c r="C23" s="4">
        <v>-181392.67</v>
      </c>
      <c r="D23" s="4">
        <f t="shared" si="5"/>
        <v>294197.67999999993</v>
      </c>
      <c r="E23" s="4">
        <v>282793.53000000003</v>
      </c>
      <c r="F23" s="4">
        <v>282793.53000000003</v>
      </c>
      <c r="G23" s="4">
        <f t="shared" si="4"/>
        <v>11404.149999999907</v>
      </c>
    </row>
    <row r="24" spans="1:7" x14ac:dyDescent="0.2">
      <c r="A24" s="14"/>
      <c r="B24" s="4"/>
      <c r="C24" s="4"/>
      <c r="D24" s="4"/>
      <c r="E24" s="4"/>
      <c r="F24" s="4"/>
      <c r="G24" s="4"/>
    </row>
    <row r="25" spans="1:7" x14ac:dyDescent="0.2">
      <c r="A25" s="6" t="s">
        <v>36</v>
      </c>
      <c r="B25" s="8">
        <f t="shared" ref="B25:G25" si="6">SUM(B26:B34)</f>
        <v>2649606.13</v>
      </c>
      <c r="C25" s="8">
        <f t="shared" si="6"/>
        <v>5168026.6199999992</v>
      </c>
      <c r="D25" s="8">
        <f t="shared" si="6"/>
        <v>7817632.75</v>
      </c>
      <c r="E25" s="8">
        <f t="shared" si="6"/>
        <v>7676981.3399999999</v>
      </c>
      <c r="F25" s="8">
        <f t="shared" si="6"/>
        <v>7672981.3399999999</v>
      </c>
      <c r="G25" s="8">
        <f t="shared" si="6"/>
        <v>140651.40999999968</v>
      </c>
    </row>
    <row r="26" spans="1:7" x14ac:dyDescent="0.2">
      <c r="A26" s="14" t="s">
        <v>25</v>
      </c>
      <c r="B26" s="4">
        <v>1297041.48</v>
      </c>
      <c r="C26" s="4">
        <v>-59418.400000000001</v>
      </c>
      <c r="D26" s="4">
        <f>B26+C26</f>
        <v>1237623.08</v>
      </c>
      <c r="E26" s="4">
        <v>1143516.56</v>
      </c>
      <c r="F26" s="4">
        <v>1140716.56</v>
      </c>
      <c r="G26" s="4">
        <f t="shared" ref="G26:G34" si="7">D26-E26</f>
        <v>94106.520000000019</v>
      </c>
    </row>
    <row r="27" spans="1:7" x14ac:dyDescent="0.2">
      <c r="A27" s="14" t="s">
        <v>20</v>
      </c>
      <c r="B27" s="4">
        <v>1352564.65</v>
      </c>
      <c r="C27" s="4">
        <v>5227445.0199999996</v>
      </c>
      <c r="D27" s="4">
        <f t="shared" ref="D27:D34" si="8">B27+C27</f>
        <v>6580009.6699999999</v>
      </c>
      <c r="E27" s="4">
        <v>6533464.7800000003</v>
      </c>
      <c r="F27" s="4">
        <v>6532264.7800000003</v>
      </c>
      <c r="G27" s="4">
        <f t="shared" si="7"/>
        <v>46544.889999999665</v>
      </c>
    </row>
    <row r="28" spans="1:7" x14ac:dyDescent="0.2">
      <c r="A28" s="14" t="s">
        <v>26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4" t="s">
        <v>37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4" t="s">
        <v>18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4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4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4" t="s">
        <v>38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4" t="s">
        <v>27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4"/>
      <c r="B35" s="4"/>
      <c r="C35" s="4"/>
      <c r="D35" s="4"/>
      <c r="E35" s="4"/>
      <c r="F35" s="4"/>
      <c r="G35" s="4"/>
    </row>
    <row r="36" spans="1:7" x14ac:dyDescent="0.2">
      <c r="A36" s="6" t="s">
        <v>28</v>
      </c>
      <c r="B36" s="8">
        <f t="shared" ref="B36:G36" si="9">SUM(B37:B40)</f>
        <v>0</v>
      </c>
      <c r="C36" s="8">
        <f t="shared" si="9"/>
        <v>0</v>
      </c>
      <c r="D36" s="8">
        <f t="shared" si="9"/>
        <v>0</v>
      </c>
      <c r="E36" s="8">
        <f t="shared" si="9"/>
        <v>0</v>
      </c>
      <c r="F36" s="8">
        <f t="shared" si="9"/>
        <v>0</v>
      </c>
      <c r="G36" s="8">
        <f t="shared" si="9"/>
        <v>0</v>
      </c>
    </row>
    <row r="37" spans="1:7" x14ac:dyDescent="0.2">
      <c r="A37" s="14" t="s">
        <v>39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14" t="s">
        <v>21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4" t="s">
        <v>29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4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14"/>
      <c r="B41" s="4"/>
      <c r="C41" s="4"/>
      <c r="D41" s="4"/>
      <c r="E41" s="4"/>
      <c r="F41" s="4"/>
      <c r="G41" s="4"/>
    </row>
    <row r="42" spans="1:7" x14ac:dyDescent="0.2">
      <c r="A42" s="7" t="s">
        <v>40</v>
      </c>
      <c r="B42" s="9">
        <f t="shared" ref="B42:G42" si="12">SUM(B36+B25+B16+B6)</f>
        <v>162398520</v>
      </c>
      <c r="C42" s="9">
        <f t="shared" si="12"/>
        <v>44751058.480000004</v>
      </c>
      <c r="D42" s="9">
        <f t="shared" si="12"/>
        <v>207149578.48000002</v>
      </c>
      <c r="E42" s="9">
        <f t="shared" si="12"/>
        <v>178637849.27000001</v>
      </c>
      <c r="F42" s="9">
        <f t="shared" si="12"/>
        <v>177887591.17000002</v>
      </c>
      <c r="G42" s="9">
        <f t="shared" si="12"/>
        <v>28511729.209999979</v>
      </c>
    </row>
    <row r="43" spans="1:7" x14ac:dyDescent="0.2">
      <c r="F43" s="28"/>
    </row>
    <row r="44" spans="1:7" x14ac:dyDescent="0.2">
      <c r="A44" s="1" t="s">
        <v>51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2025-01-24T15:31:12Z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