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4\2. PRESUPUESTAL 2404\"/>
    </mc:Choice>
  </mc:AlternateContent>
  <xr:revisionPtr revIDLastSave="0" documentId="13_ncr:1_{94485203-2ADD-47F3-9136-868066CDAF77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<sst xmlns="http://schemas.openxmlformats.org/spreadsheetml/2006/main" count="85" uniqueCount="85">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</sst>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7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41346803.420000002</v>
      </c>
      <c r="C5" s="8">
        <f>SUM(C6:C12)</f>
        <v>1696565.4899999998</v>
      </c>
      <c r="D5" s="8">
        <f>B5+C5</f>
        <v>43043368.910000004</v>
      </c>
      <c r="E5" s="8">
        <f>SUM(E6:E12)</f>
        <v>40163905.32</v>
      </c>
      <c r="F5" s="8">
        <f>SUM(F6:F12)</f>
        <v>40163905.32</v>
      </c>
      <c r="G5" s="8">
        <f>D5-E5</f>
        <v>2879463.5900000036</v>
      </c>
    </row>
    <row r="6" spans="1:8" x14ac:dyDescent="0.2">
      <c r="A6" s="14" t="s">
        <v>20</v>
      </c>
      <c r="B6" s="5">
        <v>33027726.73</v>
      </c>
      <c r="C6" s="5">
        <v>-2297875.14</v>
      </c>
      <c r="D6" s="5">
        <f t="shared" ref="D6:D69" si="0">B6+C6</f>
        <v>30729851.59</v>
      </c>
      <c r="E6" s="5">
        <v>29275976.609999999</v>
      </c>
      <c r="F6" s="5">
        <v>29275976.609999999</v>
      </c>
      <c r="G6" s="5">
        <f t="shared" ref="G6:G69" si="1">D6-E6</f>
        <v>1453874.9800000004</v>
      </c>
      <c r="H6" s="6">
        <v>1100</v>
      </c>
    </row>
    <row r="7" spans="1:8" x14ac:dyDescent="0.2">
      <c r="A7" s="14" t="s">
        <v>21</v>
      </c>
      <c r="B7" s="5">
        <v>1400000</v>
      </c>
      <c r="C7" s="5">
        <v>2897029.23</v>
      </c>
      <c r="D7" s="5">
        <f t="shared" si="0"/>
        <v>4297029.2300000004</v>
      </c>
      <c r="E7" s="5">
        <v>4208894.33</v>
      </c>
      <c r="F7" s="5">
        <v>4208894.33</v>
      </c>
      <c r="G7" s="5">
        <f t="shared" si="1"/>
        <v>88134.900000000373</v>
      </c>
      <c r="H7" s="6">
        <v>1200</v>
      </c>
    </row>
    <row r="8" spans="1:8" x14ac:dyDescent="0.2">
      <c r="A8" s="14" t="s">
        <v>22</v>
      </c>
      <c r="B8" s="5">
        <v>5032485.18</v>
      </c>
      <c r="C8" s="5">
        <v>304943.90000000002</v>
      </c>
      <c r="D8" s="5">
        <f t="shared" si="0"/>
        <v>5337429.08</v>
      </c>
      <c r="E8" s="5">
        <v>4875368.75</v>
      </c>
      <c r="F8" s="5">
        <v>4875368.75</v>
      </c>
      <c r="G8" s="5">
        <f t="shared" si="1"/>
        <v>462060.33000000007</v>
      </c>
      <c r="H8" s="6">
        <v>1300</v>
      </c>
    </row>
    <row r="9" spans="1:8" x14ac:dyDescent="0.2">
      <c r="A9" s="14" t="s">
        <v>1</v>
      </c>
      <c r="B9" s="5">
        <v>165000</v>
      </c>
      <c r="C9" s="5">
        <v>13291.6</v>
      </c>
      <c r="D9" s="5">
        <f t="shared" si="0"/>
        <v>178291.6</v>
      </c>
      <c r="E9" s="5">
        <v>178291.6</v>
      </c>
      <c r="F9" s="5">
        <v>178291.6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1721591.51</v>
      </c>
      <c r="C10" s="5">
        <v>779175.9</v>
      </c>
      <c r="D10" s="5">
        <f t="shared" si="0"/>
        <v>2500767.41</v>
      </c>
      <c r="E10" s="5">
        <v>1625374.03</v>
      </c>
      <c r="F10" s="5">
        <v>1625374.03</v>
      </c>
      <c r="G10" s="5">
        <f t="shared" si="1"/>
        <v>875393.38000000012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13485427</v>
      </c>
      <c r="C13" s="9">
        <f>SUM(C14:C22)</f>
        <v>1679575.7000000002</v>
      </c>
      <c r="D13" s="9">
        <f t="shared" si="0"/>
        <v>15165002.699999999</v>
      </c>
      <c r="E13" s="9">
        <f>SUM(E14:E22)</f>
        <v>14112826.84</v>
      </c>
      <c r="F13" s="9">
        <f>SUM(F14:F22)</f>
        <v>13727904.07</v>
      </c>
      <c r="G13" s="9">
        <f t="shared" si="1"/>
        <v>1052175.8599999994</v>
      </c>
      <c r="H13" s="13">
        <v>0</v>
      </c>
    </row>
    <row r="14" spans="1:8" x14ac:dyDescent="0.2">
      <c r="A14" s="14" t="s">
        <v>25</v>
      </c>
      <c r="B14" s="5">
        <v>873608</v>
      </c>
      <c r="C14" s="5">
        <v>370355.23</v>
      </c>
      <c r="D14" s="5">
        <f t="shared" si="0"/>
        <v>1243963.23</v>
      </c>
      <c r="E14" s="5">
        <v>1096981.74</v>
      </c>
      <c r="F14" s="5">
        <v>1070320.3</v>
      </c>
      <c r="G14" s="5">
        <f t="shared" si="1"/>
        <v>146981.49</v>
      </c>
      <c r="H14" s="6">
        <v>2100</v>
      </c>
    </row>
    <row r="15" spans="1:8" x14ac:dyDescent="0.2">
      <c r="A15" s="14" t="s">
        <v>26</v>
      </c>
      <c r="B15" s="5">
        <v>309000</v>
      </c>
      <c r="C15" s="5">
        <v>-83000</v>
      </c>
      <c r="D15" s="5">
        <f t="shared" si="0"/>
        <v>226000</v>
      </c>
      <c r="E15" s="5">
        <v>191022.9</v>
      </c>
      <c r="F15" s="5">
        <v>191022.9</v>
      </c>
      <c r="G15" s="5">
        <f t="shared" si="1"/>
        <v>34977.100000000006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5279788</v>
      </c>
      <c r="C17" s="5">
        <v>213211.45</v>
      </c>
      <c r="D17" s="5">
        <f t="shared" si="0"/>
        <v>5492999.4500000002</v>
      </c>
      <c r="E17" s="5">
        <v>5083171.55</v>
      </c>
      <c r="F17" s="5">
        <v>5083171.55</v>
      </c>
      <c r="G17" s="5">
        <f t="shared" si="1"/>
        <v>409827.90000000037</v>
      </c>
      <c r="H17" s="6">
        <v>2400</v>
      </c>
    </row>
    <row r="18" spans="1:8" x14ac:dyDescent="0.2">
      <c r="A18" s="14" t="s">
        <v>29</v>
      </c>
      <c r="B18" s="5">
        <v>327351</v>
      </c>
      <c r="C18" s="5">
        <v>85914</v>
      </c>
      <c r="D18" s="5">
        <f t="shared" si="0"/>
        <v>413265</v>
      </c>
      <c r="E18" s="5">
        <v>375500.6</v>
      </c>
      <c r="F18" s="5">
        <v>375500.6</v>
      </c>
      <c r="G18" s="5">
        <f t="shared" si="1"/>
        <v>37764.400000000023</v>
      </c>
      <c r="H18" s="6">
        <v>2500</v>
      </c>
    </row>
    <row r="19" spans="1:8" x14ac:dyDescent="0.2">
      <c r="A19" s="14" t="s">
        <v>30</v>
      </c>
      <c r="B19" s="5">
        <v>4961800</v>
      </c>
      <c r="C19" s="5">
        <v>433168.3</v>
      </c>
      <c r="D19" s="5">
        <f t="shared" si="0"/>
        <v>5394968.2999999998</v>
      </c>
      <c r="E19" s="5">
        <v>5269413.99</v>
      </c>
      <c r="F19" s="5">
        <v>4912001.8099999996</v>
      </c>
      <c r="G19" s="5">
        <f t="shared" si="1"/>
        <v>125554.30999999959</v>
      </c>
      <c r="H19" s="6">
        <v>2600</v>
      </c>
    </row>
    <row r="20" spans="1:8" x14ac:dyDescent="0.2">
      <c r="A20" s="14" t="s">
        <v>31</v>
      </c>
      <c r="B20" s="5">
        <v>578400</v>
      </c>
      <c r="C20" s="5">
        <v>297967.12</v>
      </c>
      <c r="D20" s="5">
        <f t="shared" si="0"/>
        <v>876367.12</v>
      </c>
      <c r="E20" s="5">
        <v>718460.05</v>
      </c>
      <c r="F20" s="5">
        <v>718460.05</v>
      </c>
      <c r="G20" s="5">
        <f t="shared" si="1"/>
        <v>157907.06999999995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7013.29</v>
      </c>
      <c r="F21" s="5">
        <v>7013.29</v>
      </c>
      <c r="G21" s="5">
        <f t="shared" si="1"/>
        <v>42986.71</v>
      </c>
      <c r="H21" s="6">
        <v>2800</v>
      </c>
    </row>
    <row r="22" spans="1:8" x14ac:dyDescent="0.2">
      <c r="A22" s="14" t="s">
        <v>33</v>
      </c>
      <c r="B22" s="5">
        <v>1105480</v>
      </c>
      <c r="C22" s="5">
        <v>361959.6</v>
      </c>
      <c r="D22" s="5">
        <f t="shared" si="0"/>
        <v>1467439.6</v>
      </c>
      <c r="E22" s="5">
        <v>1371262.72</v>
      </c>
      <c r="F22" s="5">
        <v>1370413.57</v>
      </c>
      <c r="G22" s="5">
        <f t="shared" si="1"/>
        <v>96176.880000000121</v>
      </c>
      <c r="H22" s="6">
        <v>2900</v>
      </c>
    </row>
    <row r="23" spans="1:8" x14ac:dyDescent="0.2">
      <c r="A23" s="12" t="s">
        <v>17</v>
      </c>
      <c r="B23" s="9">
        <f>SUM(B24:B32)</f>
        <v>15289704.18</v>
      </c>
      <c r="C23" s="9">
        <f>SUM(C24:C32)</f>
        <v>15519240.77</v>
      </c>
      <c r="D23" s="9">
        <f t="shared" si="0"/>
        <v>30808944.949999999</v>
      </c>
      <c r="E23" s="9">
        <f>SUM(E24:E32)</f>
        <v>27821280.449999999</v>
      </c>
      <c r="F23" s="9">
        <f>SUM(F24:F32)</f>
        <v>27821280.449999999</v>
      </c>
      <c r="G23" s="9">
        <f t="shared" si="1"/>
        <v>2987664.5</v>
      </c>
      <c r="H23" s="13">
        <v>0</v>
      </c>
    </row>
    <row r="24" spans="1:8" x14ac:dyDescent="0.2">
      <c r="A24" s="14" t="s">
        <v>34</v>
      </c>
      <c r="B24" s="5">
        <v>2563702.56</v>
      </c>
      <c r="C24" s="5">
        <v>1297653</v>
      </c>
      <c r="D24" s="5">
        <f t="shared" si="0"/>
        <v>3861355.56</v>
      </c>
      <c r="E24" s="5">
        <v>3690207.31</v>
      </c>
      <c r="F24" s="5">
        <v>3690207.31</v>
      </c>
      <c r="G24" s="5">
        <f t="shared" si="1"/>
        <v>171148.25</v>
      </c>
      <c r="H24" s="6">
        <v>3100</v>
      </c>
    </row>
    <row r="25" spans="1:8" x14ac:dyDescent="0.2">
      <c r="A25" s="14" t="s">
        <v>35</v>
      </c>
      <c r="B25" s="5">
        <v>617250</v>
      </c>
      <c r="C25" s="5">
        <v>50275.11</v>
      </c>
      <c r="D25" s="5">
        <f t="shared" si="0"/>
        <v>667525.11</v>
      </c>
      <c r="E25" s="5">
        <v>314700</v>
      </c>
      <c r="F25" s="5">
        <v>314700</v>
      </c>
      <c r="G25" s="5">
        <f t="shared" si="1"/>
        <v>352825.11</v>
      </c>
      <c r="H25" s="6">
        <v>3200</v>
      </c>
    </row>
    <row r="26" spans="1:8" x14ac:dyDescent="0.2">
      <c r="A26" s="14" t="s">
        <v>36</v>
      </c>
      <c r="B26" s="5">
        <v>1307102.6000000001</v>
      </c>
      <c r="C26" s="5">
        <v>1995149.92</v>
      </c>
      <c r="D26" s="5">
        <f t="shared" si="0"/>
        <v>3302252.52</v>
      </c>
      <c r="E26" s="5">
        <v>2604561.12</v>
      </c>
      <c r="F26" s="5">
        <v>2604561.12</v>
      </c>
      <c r="G26" s="5">
        <f t="shared" si="1"/>
        <v>697691.39999999991</v>
      </c>
      <c r="H26" s="6">
        <v>3300</v>
      </c>
    </row>
    <row r="27" spans="1:8" x14ac:dyDescent="0.2">
      <c r="A27" s="14" t="s">
        <v>37</v>
      </c>
      <c r="B27" s="5">
        <v>589400</v>
      </c>
      <c r="C27" s="5">
        <v>435025.28</v>
      </c>
      <c r="D27" s="5">
        <f t="shared" si="0"/>
        <v>1024425.28</v>
      </c>
      <c r="E27" s="5">
        <v>873758.9</v>
      </c>
      <c r="F27" s="5">
        <v>873758.9</v>
      </c>
      <c r="G27" s="5">
        <f t="shared" si="1"/>
        <v>150666.38</v>
      </c>
      <c r="H27" s="6">
        <v>3400</v>
      </c>
    </row>
    <row r="28" spans="1:8" x14ac:dyDescent="0.2">
      <c r="A28" s="14" t="s">
        <v>38</v>
      </c>
      <c r="B28" s="5">
        <v>602089.76</v>
      </c>
      <c r="C28" s="5">
        <v>521298.24</v>
      </c>
      <c r="D28" s="5">
        <f t="shared" si="0"/>
        <v>1123388</v>
      </c>
      <c r="E28" s="5">
        <v>982264.4</v>
      </c>
      <c r="F28" s="5">
        <v>982264.4</v>
      </c>
      <c r="G28" s="5">
        <f t="shared" si="1"/>
        <v>141123.59999999998</v>
      </c>
      <c r="H28" s="6">
        <v>3500</v>
      </c>
    </row>
    <row r="29" spans="1:8" x14ac:dyDescent="0.2">
      <c r="A29" s="14" t="s">
        <v>39</v>
      </c>
      <c r="B29" s="5">
        <v>140000</v>
      </c>
      <c r="C29" s="5">
        <v>81458.62</v>
      </c>
      <c r="D29" s="5">
        <f t="shared" si="0"/>
        <v>221458.62</v>
      </c>
      <c r="E29" s="5">
        <v>214326.84</v>
      </c>
      <c r="F29" s="5">
        <v>214326.84</v>
      </c>
      <c r="G29" s="5">
        <f t="shared" si="1"/>
        <v>7131.7799999999988</v>
      </c>
      <c r="H29" s="6">
        <v>3600</v>
      </c>
    </row>
    <row r="30" spans="1:8" x14ac:dyDescent="0.2">
      <c r="A30" s="14" t="s">
        <v>40</v>
      </c>
      <c r="B30" s="5">
        <v>115000</v>
      </c>
      <c r="C30" s="5">
        <v>66724</v>
      </c>
      <c r="D30" s="5">
        <f t="shared" si="0"/>
        <v>181724</v>
      </c>
      <c r="E30" s="5">
        <v>150520.18</v>
      </c>
      <c r="F30" s="5">
        <v>150520.18</v>
      </c>
      <c r="G30" s="5">
        <f t="shared" si="1"/>
        <v>31203.820000000007</v>
      </c>
      <c r="H30" s="6">
        <v>3700</v>
      </c>
    </row>
    <row r="31" spans="1:8" x14ac:dyDescent="0.2">
      <c r="A31" s="14" t="s">
        <v>41</v>
      </c>
      <c r="B31" s="5">
        <v>6450000</v>
      </c>
      <c r="C31" s="5">
        <v>10204696.779999999</v>
      </c>
      <c r="D31" s="5">
        <f t="shared" si="0"/>
        <v>16654696.779999999</v>
      </c>
      <c r="E31" s="5">
        <v>15803864.789999999</v>
      </c>
      <c r="F31" s="5">
        <v>15803864.789999999</v>
      </c>
      <c r="G31" s="5">
        <f t="shared" si="1"/>
        <v>850831.99000000022</v>
      </c>
      <c r="H31" s="6">
        <v>3800</v>
      </c>
    </row>
    <row r="32" spans="1:8" x14ac:dyDescent="0.2">
      <c r="A32" s="14" t="s">
        <v>0</v>
      </c>
      <c r="B32" s="5">
        <v>2905159.26</v>
      </c>
      <c r="C32" s="5">
        <v>866959.82</v>
      </c>
      <c r="D32" s="5">
        <f t="shared" si="0"/>
        <v>3772119.0799999996</v>
      </c>
      <c r="E32" s="5">
        <v>3187076.91</v>
      </c>
      <c r="F32" s="5">
        <v>3187076.91</v>
      </c>
      <c r="G32" s="5">
        <f t="shared" si="1"/>
        <v>585042.16999999946</v>
      </c>
      <c r="H32" s="6">
        <v>3900</v>
      </c>
    </row>
    <row r="33" spans="1:8" x14ac:dyDescent="0.2">
      <c r="A33" s="12" t="s">
        <v>80</v>
      </c>
      <c r="B33" s="9">
        <f>SUM(B34:B42)</f>
        <v>16746714.67</v>
      </c>
      <c r="C33" s="9">
        <f>SUM(C34:C42)</f>
        <v>16665266.970000001</v>
      </c>
      <c r="D33" s="9">
        <f t="shared" si="0"/>
        <v>33411981.640000001</v>
      </c>
      <c r="E33" s="9">
        <f>SUM(E34:E42)</f>
        <v>32739567.59</v>
      </c>
      <c r="F33" s="9">
        <f>SUM(F34:F42)</f>
        <v>32737867.59</v>
      </c>
      <c r="G33" s="9">
        <f t="shared" si="1"/>
        <v>672414.05000000075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9675524.6699999999</v>
      </c>
      <c r="C35" s="5">
        <v>-453249.72</v>
      </c>
      <c r="D35" s="5">
        <f t="shared" si="0"/>
        <v>9222274.9499999993</v>
      </c>
      <c r="E35" s="5">
        <v>9061585.0800000001</v>
      </c>
      <c r="F35" s="5">
        <v>9061585.0800000001</v>
      </c>
      <c r="G35" s="5">
        <f t="shared" si="1"/>
        <v>160689.86999999918</v>
      </c>
      <c r="H35" s="6">
        <v>4200</v>
      </c>
    </row>
    <row r="36" spans="1:8" x14ac:dyDescent="0.2">
      <c r="A36" s="14" t="s">
        <v>44</v>
      </c>
      <c r="B36" s="5">
        <v>903000</v>
      </c>
      <c r="C36" s="5">
        <v>5239666.12</v>
      </c>
      <c r="D36" s="5">
        <f t="shared" si="0"/>
        <v>6142666.1200000001</v>
      </c>
      <c r="E36" s="5">
        <v>6117657.1200000001</v>
      </c>
      <c r="F36" s="5">
        <v>6117657.1200000001</v>
      </c>
      <c r="G36" s="5">
        <f t="shared" si="1"/>
        <v>25009</v>
      </c>
      <c r="H36" s="6">
        <v>4300</v>
      </c>
    </row>
    <row r="37" spans="1:8" x14ac:dyDescent="0.2">
      <c r="A37" s="14" t="s">
        <v>45</v>
      </c>
      <c r="B37" s="5">
        <v>6168190</v>
      </c>
      <c r="C37" s="5">
        <v>11878850.57</v>
      </c>
      <c r="D37" s="5">
        <f t="shared" si="0"/>
        <v>18047040.57</v>
      </c>
      <c r="E37" s="5">
        <v>17560325.390000001</v>
      </c>
      <c r="F37" s="5">
        <v>17558625.390000001</v>
      </c>
      <c r="G37" s="5">
        <f t="shared" si="1"/>
        <v>486715.1799999997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60000</v>
      </c>
      <c r="C43" s="9">
        <f>SUM(C44:C52)</f>
        <v>6561238.2600000007</v>
      </c>
      <c r="D43" s="9">
        <f t="shared" si="0"/>
        <v>6621238.2600000007</v>
      </c>
      <c r="E43" s="9">
        <f>SUM(E44:E52)</f>
        <v>6291403.04</v>
      </c>
      <c r="F43" s="9">
        <f>SUM(F44:F52)</f>
        <v>6291403.04</v>
      </c>
      <c r="G43" s="9">
        <f t="shared" si="1"/>
        <v>329835.22000000067</v>
      </c>
      <c r="H43" s="13">
        <v>0</v>
      </c>
    </row>
    <row r="44" spans="1:8" x14ac:dyDescent="0.2">
      <c r="A44" s="4" t="s">
        <v>49</v>
      </c>
      <c r="B44" s="5">
        <v>0</v>
      </c>
      <c r="C44" s="5">
        <v>425396.86</v>
      </c>
      <c r="D44" s="5">
        <f t="shared" si="0"/>
        <v>425396.86</v>
      </c>
      <c r="E44" s="5">
        <v>316457.63</v>
      </c>
      <c r="F44" s="5">
        <v>316457.63</v>
      </c>
      <c r="G44" s="5">
        <f t="shared" si="1"/>
        <v>108939.22999999998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12000</v>
      </c>
      <c r="D45" s="5">
        <f t="shared" si="0"/>
        <v>12000</v>
      </c>
      <c r="E45" s="5">
        <v>11999</v>
      </c>
      <c r="F45" s="5">
        <v>11999</v>
      </c>
      <c r="G45" s="5">
        <f t="shared" si="1"/>
        <v>1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5615175</v>
      </c>
      <c r="D47" s="5">
        <f t="shared" si="0"/>
        <v>5615175</v>
      </c>
      <c r="E47" s="5">
        <v>5410175</v>
      </c>
      <c r="F47" s="5">
        <v>5410175</v>
      </c>
      <c r="G47" s="5">
        <f t="shared" si="1"/>
        <v>205000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60000</v>
      </c>
      <c r="C49" s="5">
        <v>508666.4</v>
      </c>
      <c r="D49" s="5">
        <f t="shared" si="0"/>
        <v>568666.4</v>
      </c>
      <c r="E49" s="5">
        <v>552771.41</v>
      </c>
      <c r="F49" s="5">
        <v>552771.41</v>
      </c>
      <c r="G49" s="5">
        <f t="shared" si="1"/>
        <v>15894.989999999991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71306070.730000004</v>
      </c>
      <c r="C53" s="9">
        <f>SUM(C54:C56)</f>
        <v>3168301.28</v>
      </c>
      <c r="D53" s="9">
        <f t="shared" si="0"/>
        <v>74474372.010000005</v>
      </c>
      <c r="E53" s="9">
        <f>SUM(E54:E56)</f>
        <v>53884196.020000003</v>
      </c>
      <c r="F53" s="9">
        <f>SUM(F54:F56)</f>
        <v>53520560.690000005</v>
      </c>
      <c r="G53" s="9">
        <f t="shared" si="1"/>
        <v>20590175.990000002</v>
      </c>
      <c r="H53" s="13">
        <v>0</v>
      </c>
    </row>
    <row r="54" spans="1:8" x14ac:dyDescent="0.2">
      <c r="A54" s="14" t="s">
        <v>58</v>
      </c>
      <c r="B54" s="5">
        <v>69306070.730000004</v>
      </c>
      <c r="C54" s="5">
        <v>-4191236.85</v>
      </c>
      <c r="D54" s="5">
        <f t="shared" si="0"/>
        <v>65114833.880000003</v>
      </c>
      <c r="E54" s="5">
        <v>49977832.07</v>
      </c>
      <c r="F54" s="5">
        <v>49614196.740000002</v>
      </c>
      <c r="G54" s="5">
        <f t="shared" si="1"/>
        <v>15137001.810000002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7359538.1299999999</v>
      </c>
      <c r="D55" s="5">
        <f t="shared" si="0"/>
        <v>9359538.129999999</v>
      </c>
      <c r="E55" s="5">
        <v>3906363.95</v>
      </c>
      <c r="F55" s="5">
        <v>3906363.95</v>
      </c>
      <c r="G55" s="5">
        <f t="shared" si="1"/>
        <v>5453174.1799999988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500000</v>
      </c>
      <c r="C57" s="9">
        <f>SUM(C58:C64)</f>
        <v>-500000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500000</v>
      </c>
      <c r="C64" s="5">
        <v>-500000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-39129.99</v>
      </c>
      <c r="D69" s="9">
        <f t="shared" si="0"/>
        <v>3624670.01</v>
      </c>
      <c r="E69" s="9">
        <f>SUM(E70:E76)</f>
        <v>3624670.01</v>
      </c>
      <c r="F69" s="9">
        <f>SUM(F70:F76)</f>
        <v>3624670.01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-39129.99</v>
      </c>
      <c r="D71" s="5">
        <f t="shared" si="2"/>
        <v>124670.01000000001</v>
      </c>
      <c r="E71" s="5">
        <v>124670.01</v>
      </c>
      <c r="F71" s="5">
        <v>124670.01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162398520</v>
      </c>
      <c r="C77" s="11">
        <f t="shared" si="4"/>
        <v>44751058.479999997</v>
      </c>
      <c r="D77" s="11">
        <f t="shared" si="4"/>
        <v>207149578.48000002</v>
      </c>
      <c r="E77" s="11">
        <f t="shared" si="4"/>
        <v>178637849.27000001</v>
      </c>
      <c r="F77" s="11">
        <f t="shared" si="4"/>
        <v>177887591.17000002</v>
      </c>
      <c r="G77" s="11">
        <f t="shared" si="4"/>
        <v>28511729.210000008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2025-01-24T15:28:42Z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