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4TO TRIMESTRE 2024\"/>
    </mc:Choice>
  </mc:AlternateContent>
  <xr:revisionPtr revIDLastSave="0" documentId="8_{462B3087-99D8-4266-85C8-2058593DEC6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4" i="4" l="1"/>
  <c r="P84" i="4"/>
  <c r="O84" i="4"/>
  <c r="N84" i="4"/>
  <c r="Q83" i="4"/>
  <c r="P83" i="4"/>
  <c r="O83" i="4"/>
  <c r="N83" i="4"/>
  <c r="Q82" i="4"/>
  <c r="P82" i="4"/>
  <c r="O82" i="4"/>
  <c r="N82" i="4"/>
  <c r="Q81" i="4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85" i="4" l="1"/>
  <c r="Q85" i="4"/>
  <c r="I85" i="4" l="1"/>
  <c r="H85" i="4"/>
  <c r="G85" i="4"/>
  <c r="N4" i="4" l="1"/>
  <c r="Q4" i="4"/>
  <c r="P4" i="4"/>
</calcChain>
</file>

<file path=xl/sharedStrings.xml><?xml version="1.0" encoding="utf-8"?>
<sst xmlns="http://schemas.openxmlformats.org/spreadsheetml/2006/main" count="589" uniqueCount="192">
  <si>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</si>
  <si>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</si>
  <si>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</si>
  <si>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</si>
  <si>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</si>
  <si>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</si>
  <si>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</si>
  <si>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</si>
  <si>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</si>
  <si>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</si>
  <si>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</si>
  <si>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</si>
  <si>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</si>
  <si>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</si>
  <si>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</si>
  <si>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</si>
  <si>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</si>
  <si>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</si>
  <si>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</si>
  <si>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</si>
  <si>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</si>
  <si>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E0015</t>
  </si>
  <si>
    <t>UN MUNICIPIO SEGURO PARA TODOS</t>
  </si>
  <si>
    <t>5120</t>
  </si>
  <si>
    <t>BIENES MUEBLES</t>
  </si>
  <si>
    <t>DIRECCION DE SEGURIDAD PUBLICA</t>
  </si>
  <si>
    <t>31111M360150100</t>
  </si>
  <si>
    <t>E0002</t>
  </si>
  <si>
    <t>ATENCION PERSONALIZADA A NECESIDADES CIUDADANAS</t>
  </si>
  <si>
    <t>5150</t>
  </si>
  <si>
    <t>DESPACHO DE LA PRESIDENCIA</t>
  </si>
  <si>
    <t>31111M360020100</t>
  </si>
  <si>
    <t>E000701</t>
  </si>
  <si>
    <t>PROGRAMA JUVENTUDES CODE</t>
  </si>
  <si>
    <t>DIRECCION DEPORTES Y ATENCION JUVENTUD</t>
  </si>
  <si>
    <t>31111M360110000</t>
  </si>
  <si>
    <t>E0008</t>
  </si>
  <si>
    <t>ACCESO A LA INFORMACION DEL GOBIERNO MUNICIPAL</t>
  </si>
  <si>
    <t>COORD. UNIDAD DE ACCESO A LA INFORMACION</t>
  </si>
  <si>
    <t>31111M360120000</t>
  </si>
  <si>
    <t>F0001</t>
  </si>
  <si>
    <t>IMPULSO ECONOMICO DE LAS CADENAS PRODUCTORAS</t>
  </si>
  <si>
    <t>DIRECCION DE DESARROLLO ECONOMICO</t>
  </si>
  <si>
    <t>31111M360180000</t>
  </si>
  <si>
    <t>K0001</t>
  </si>
  <si>
    <t>INFRAESTRUCTURA SUSTENTABLE Y RESCATE DE VIALIDAD</t>
  </si>
  <si>
    <t>DIRECCION OBRAS PUBLICAS</t>
  </si>
  <si>
    <t>31111M360070000</t>
  </si>
  <si>
    <t>M0001</t>
  </si>
  <si>
    <t>FINANZAS PUBLICAS SANAS Y TRANSPARENTES</t>
  </si>
  <si>
    <t>TESORERIA MUNICIPAL</t>
  </si>
  <si>
    <t>31111M360040000</t>
  </si>
  <si>
    <t>O0001</t>
  </si>
  <si>
    <t>GOBIERNO HONESTO Y TRANSPARENTE</t>
  </si>
  <si>
    <t>CONTRALORIA MUNICIPAL</t>
  </si>
  <si>
    <t>31111M360050000</t>
  </si>
  <si>
    <t>P0001</t>
  </si>
  <si>
    <t>FOMENTO DE UN GOBIERNO EFECTIVO Y EFICENTE</t>
  </si>
  <si>
    <t>DIRECCION DE PLANEACION</t>
  </si>
  <si>
    <t>31111M360220000</t>
  </si>
  <si>
    <t>5190</t>
  </si>
  <si>
    <t/>
  </si>
  <si>
    <t>5210</t>
  </si>
  <si>
    <t>E0007</t>
  </si>
  <si>
    <t>IMPULSO AL DESARROLLO DEPORTIVO</t>
  </si>
  <si>
    <t>5220</t>
  </si>
  <si>
    <t>5410</t>
  </si>
  <si>
    <t>E0009</t>
  </si>
  <si>
    <t>SERVICIOS MUNICIPALES SUSTENTABLES Y DE CALIDAD</t>
  </si>
  <si>
    <t>DIRECCION DE SERVICIOS MUNICIPALES</t>
  </si>
  <si>
    <t>31111M360130100</t>
  </si>
  <si>
    <t>E0011</t>
  </si>
  <si>
    <t>MEJORAMIENTO SOSTENIDO DE AREAS VERDES</t>
  </si>
  <si>
    <t>5610</t>
  </si>
  <si>
    <t>DEPARTAMENTO PARQUES Y JARDINES</t>
  </si>
  <si>
    <t>31111M360130300</t>
  </si>
  <si>
    <t>5620</t>
  </si>
  <si>
    <t>5630</t>
  </si>
  <si>
    <t>5670</t>
  </si>
  <si>
    <t>5690</t>
  </si>
  <si>
    <t>6120</t>
  </si>
  <si>
    <t>OBRA</t>
  </si>
  <si>
    <t>K000101014</t>
  </si>
  <si>
    <t>PISO FIRME EN EL MUNICIPIO DE SANTIAGO M</t>
  </si>
  <si>
    <t>K000101024</t>
  </si>
  <si>
    <t>TECHO DIGNO EN EL MUNICIPIO DE SANTIAGO</t>
  </si>
  <si>
    <t>6130</t>
  </si>
  <si>
    <t>6140</t>
  </si>
  <si>
    <t>K000102014</t>
  </si>
  <si>
    <t>REHAB RED DE DRENAJE LOC  COL MORELOS  M</t>
  </si>
  <si>
    <t>K000102024</t>
  </si>
  <si>
    <t>REHAB DE ALCANTARILLADO CALLE ALLENDE BARR LA CLEM</t>
  </si>
  <si>
    <t>K000102034</t>
  </si>
  <si>
    <t>CONST DE RED DRENAJE SAN LOC COL MORELOS C ALVARAD</t>
  </si>
  <si>
    <t>K000103014</t>
  </si>
  <si>
    <t>REHAB EN LA CALLE MENDOZA BARRIO DE GPE</t>
  </si>
  <si>
    <t>K000103024</t>
  </si>
  <si>
    <t>REHAB CALLE VILLANUEVA BARRIO DE LA CLEM</t>
  </si>
  <si>
    <t>K000103034</t>
  </si>
  <si>
    <t>CONSTRUCCION EN LA CALLE LOPEZ GAYTAN</t>
  </si>
  <si>
    <t>K000103044</t>
  </si>
  <si>
    <t>CONSTRUCCION  CALLE IGNACIO JIMENEZ</t>
  </si>
  <si>
    <t>K000103054</t>
  </si>
  <si>
    <t>CONSTRUCCION  CALLE DEPORTIVA LOC SANTA</t>
  </si>
  <si>
    <t>K000103064</t>
  </si>
  <si>
    <t>CONSTRUCCION CALLE ZAPATA EN LA LOC LA J</t>
  </si>
  <si>
    <t>K000103074</t>
  </si>
  <si>
    <t>CONSTRUCCION CALLE CORREGIDORA EN COL BA</t>
  </si>
  <si>
    <t>K000103094</t>
  </si>
  <si>
    <t>CONSTRUCCION CALLE MODESTO GASCADE EN LA</t>
  </si>
  <si>
    <t>K000103104</t>
  </si>
  <si>
    <t>CONSTRUCCIÓN DE CALLE PÍPILA BARRIO DE L</t>
  </si>
  <si>
    <t>K000103114</t>
  </si>
  <si>
    <t>CONSTRUCCIÓN CALLE 12 DE DICIEMBRE EN CO</t>
  </si>
  <si>
    <t>K000103124</t>
  </si>
  <si>
    <t>REHAB JARDIN PRINCIPAL LIC. DIEGO SINHUE</t>
  </si>
  <si>
    <t>K000103134</t>
  </si>
  <si>
    <t>CONSTRUCCIÓN CALLE TELESECUNDARIA DE SAN</t>
  </si>
  <si>
    <t>K000103144</t>
  </si>
  <si>
    <t>CONSTRUCCION CALLE CERRO BLANCO  LOC DEL</t>
  </si>
  <si>
    <t>K000103154</t>
  </si>
  <si>
    <t>CONSTRUCCION CALLE VICENTE GUERRERO EN C</t>
  </si>
  <si>
    <t>K000103164</t>
  </si>
  <si>
    <t>REHAB MURO  EN CALE LERMA LOC. BARRIO DE</t>
  </si>
  <si>
    <t>K000103174</t>
  </si>
  <si>
    <t>CONSTRUCCION  CALLE DEL MONTE EN LA LOC</t>
  </si>
  <si>
    <t>K000103184</t>
  </si>
  <si>
    <t>CONSTRUCCION CALLE PUERTO MANZANILLO EN</t>
  </si>
  <si>
    <t>K000103194</t>
  </si>
  <si>
    <t>CONSTRUCCION  CALLE LOS CARBALLO EN LOC</t>
  </si>
  <si>
    <t>K000103204</t>
  </si>
  <si>
    <t>CONSTRUCCION CALLE RICARDO LOPEZ EN  COL</t>
  </si>
  <si>
    <t>K000103214</t>
  </si>
  <si>
    <t>CANAL DE PIEDRA AHO BARR GPE CANAL DEL RAYO</t>
  </si>
  <si>
    <t>K000103234</t>
  </si>
  <si>
    <t>CONST CALLE PÍPILA BARR LA CRUZ (ETAPA 2)</t>
  </si>
  <si>
    <t>K000103244</t>
  </si>
  <si>
    <t>REHAB BARDA PERIMETRAL EN EL PANTEON MUNICIPAL</t>
  </si>
  <si>
    <t>K000103254</t>
  </si>
  <si>
    <t>COLOCACION DE MALLA CICLONICA CAMPO DEPORTIVO OJO</t>
  </si>
  <si>
    <t>K000104014</t>
  </si>
  <si>
    <t>AMPLIACION DE ELECTRIFICACION CALLE CARR</t>
  </si>
  <si>
    <t>K000104024</t>
  </si>
  <si>
    <t>AMP ELEC EN LOC OJO DE AGUA DE LA YERB  C. MORELOS</t>
  </si>
  <si>
    <t>K000104034</t>
  </si>
  <si>
    <t>AMP ELEC EN LA CALLE PRIVADA JUAREZ COL MOR</t>
  </si>
  <si>
    <t>K000106014</t>
  </si>
  <si>
    <t>REHAB SIST AGUA COL BARRIO DE LA CLEMENCIA SECT 2</t>
  </si>
  <si>
    <t>K000106024</t>
  </si>
  <si>
    <t>REHAB SIST AGUA COL BARRIO DE LA CRUZ SECT 3</t>
  </si>
  <si>
    <t>6150</t>
  </si>
  <si>
    <t>K000105014</t>
  </si>
  <si>
    <t>REHAB CALLES Y CAMINOS, MEDIANTE EL PROG</t>
  </si>
  <si>
    <t>K000105024</t>
  </si>
  <si>
    <t>REHABILITACION DE CAMINOS SACA COSECHAS</t>
  </si>
  <si>
    <t>K000105034</t>
  </si>
  <si>
    <t>REHAB DE CAMINO RURAL RANCHO VIEJO MPIO SANTIAGO M</t>
  </si>
  <si>
    <t>K000105044</t>
  </si>
  <si>
    <t>CONST D PUENTE METALICO EN LOC LA JOYITA CALLE HID</t>
  </si>
  <si>
    <t>K000105054</t>
  </si>
  <si>
    <t>CONST PUENTE SOBRE CANAL DE RIEGO EN MPIO DE SMV</t>
  </si>
  <si>
    <t>K000105064</t>
  </si>
  <si>
    <t>CONST CON ASFALTO EN LA CALLE ARROYO CHAGOYAN</t>
  </si>
  <si>
    <t>K000105074</t>
  </si>
  <si>
    <t>REHAB CON ASFALTO EN LA CALLE PRIV FRANCISCO VILLA</t>
  </si>
  <si>
    <t>K000105084</t>
  </si>
  <si>
    <t>REHAB DE CAMINO CON ASFALTO LA JARA - LA PILA</t>
  </si>
  <si>
    <t>K000105094</t>
  </si>
  <si>
    <t>REHAB DE CALLES CON ASFALTO J MA MORELOS Y PRIV</t>
  </si>
  <si>
    <t>K000105104</t>
  </si>
  <si>
    <t>REHAB DE CALLE DEPORTIVA SANTA RITA DE CASIA</t>
  </si>
  <si>
    <t>K000105114</t>
  </si>
  <si>
    <t>PAV DE  CALLE VENUSTIANO CARRANZA Y PROL MORELOS</t>
  </si>
  <si>
    <t>K000105124</t>
  </si>
  <si>
    <t>REHAB CON ASFALTO EN EL CAMINO ACCESO A LA LEONA</t>
  </si>
  <si>
    <t>6220</t>
  </si>
  <si>
    <t>K000103224</t>
  </si>
  <si>
    <t>CONST DE PANTEON Y SALA CREMATORIA EN MPIO DE SMV</t>
  </si>
  <si>
    <t>E0010</t>
  </si>
  <si>
    <t>MANEJO SUSTENTABLE DE RESIDUOS SOLIDOS</t>
  </si>
  <si>
    <t>6230</t>
  </si>
  <si>
    <t>DEPARTAMENTO LIMPIA</t>
  </si>
  <si>
    <t>31111M360130200</t>
  </si>
  <si>
    <t>K000106034</t>
  </si>
  <si>
    <t>EQUIP POZO DE AGUA LOCALIDAD DEL DORMIDO</t>
  </si>
  <si>
    <t>K000106044</t>
  </si>
  <si>
    <t>EQUIP POZO DE AGUA LOC BARRIO DE GPE (POZO 1 DIF)</t>
  </si>
  <si>
    <t>K000106054</t>
  </si>
  <si>
    <t>EQUIP POZO DE AGUA LOCALIDAD DEL EDEN (POZO 3)</t>
  </si>
  <si>
    <t>K000106064</t>
  </si>
  <si>
    <t>CONST POZO DE AGUA LOC BARRIO DE LA CRUZ (POZO 2)</t>
  </si>
  <si>
    <t>Municipio de Santiago Maravatío, Guanajuato
Programas y Proyectos de Inversión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</si>
</sst>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6"/>
  <sheetViews>
    <sheetView tabSelected="1" topLeftCell="A56" workbookViewId="0">
      <selection activeCell="A85" sqref="A85:Q85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47.1" customHeight="1" x14ac:dyDescent="0.25">
      <c r="A1" s="15" t="s">
        <v>191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0</v>
      </c>
      <c r="H4" s="10">
        <v>11000</v>
      </c>
      <c r="I4" s="10">
        <v>10800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0.98181818181818181</v>
      </c>
      <c r="P4" s="6">
        <f>IF(J4=0,0,L4/J4)</f>
        <v>0</v>
      </c>
      <c r="Q4" s="6">
        <f>IF(L4=0,0,L4/K4)</f>
        <v>0</v>
      </c>
    </row>
    <row r="5" spans="1:17" x14ac:dyDescent="0.25">
      <c r="A5" s="12" t="s">
        <v>27</v>
      </c>
      <c r="B5" s="12" t="s">
        <v>28</v>
      </c>
      <c r="C5" s="12" t="s">
        <v>29</v>
      </c>
      <c r="D5" s="12" t="s">
        <v>24</v>
      </c>
      <c r="E5" s="12" t="s">
        <v>31</v>
      </c>
      <c r="F5" s="12" t="s">
        <v>30</v>
      </c>
      <c r="G5" s="10">
        <v>0</v>
      </c>
      <c r="H5" s="10">
        <v>127219.23</v>
      </c>
      <c r="I5" s="10">
        <v>26564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0.20880491101856222</v>
      </c>
      <c r="P5" s="6">
        <f>IF(J5=0,0,L5/J5)</f>
        <v>0</v>
      </c>
      <c r="Q5" s="6">
        <f>IF(L5=0,0,L5/K5)</f>
        <v>0</v>
      </c>
    </row>
    <row r="6" spans="1:17" x14ac:dyDescent="0.25">
      <c r="A6" s="12" t="s">
        <v>32</v>
      </c>
      <c r="B6" s="12" t="s">
        <v>33</v>
      </c>
      <c r="C6" s="12" t="s">
        <v>29</v>
      </c>
      <c r="D6" s="12" t="s">
        <v>24</v>
      </c>
      <c r="E6" s="12" t="s">
        <v>35</v>
      </c>
      <c r="F6" s="12" t="s">
        <v>34</v>
      </c>
      <c r="G6" s="10">
        <v>0</v>
      </c>
      <c r="H6" s="10">
        <v>103271.19</v>
      </c>
      <c r="I6" s="10">
        <v>103271.18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0.99999990316757259</v>
      </c>
      <c r="P6" s="6">
        <f>IF(J6=0,0,L6/J6)</f>
        <v>0</v>
      </c>
      <c r="Q6" s="6">
        <f>IF(L6=0,0,L6/K6)</f>
        <v>0</v>
      </c>
    </row>
    <row r="7" spans="1:17" x14ac:dyDescent="0.25">
      <c r="A7" s="12" t="s">
        <v>36</v>
      </c>
      <c r="B7" s="12" t="s">
        <v>37</v>
      </c>
      <c r="C7" s="12" t="s">
        <v>29</v>
      </c>
      <c r="D7" s="12" t="s">
        <v>24</v>
      </c>
      <c r="E7" s="12" t="s">
        <v>39</v>
      </c>
      <c r="F7" s="12" t="s">
        <v>38</v>
      </c>
      <c r="G7" s="10">
        <v>0</v>
      </c>
      <c r="H7" s="10">
        <v>19720</v>
      </c>
      <c r="I7" s="10">
        <v>19720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1</v>
      </c>
      <c r="P7" s="6">
        <f>IF(J7=0,0,L7/J7)</f>
        <v>0</v>
      </c>
      <c r="Q7" s="6">
        <f>IF(L7=0,0,L7/K7)</f>
        <v>0</v>
      </c>
    </row>
    <row r="8" spans="1:17" x14ac:dyDescent="0.25">
      <c r="A8" s="12" t="s">
        <v>21</v>
      </c>
      <c r="B8" s="12" t="s">
        <v>22</v>
      </c>
      <c r="C8" s="12" t="s">
        <v>29</v>
      </c>
      <c r="D8" s="12" t="s">
        <v>24</v>
      </c>
      <c r="E8" s="12" t="s">
        <v>26</v>
      </c>
      <c r="F8" s="12" t="s">
        <v>25</v>
      </c>
      <c r="G8" s="10">
        <v>0</v>
      </c>
      <c r="H8" s="10">
        <v>46527.6</v>
      </c>
      <c r="I8" s="10">
        <v>46527.6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1</v>
      </c>
      <c r="P8" s="6">
        <f>IF(J8=0,0,L8/J8)</f>
        <v>0</v>
      </c>
      <c r="Q8" s="6">
        <f>IF(L8=0,0,L8/K8)</f>
        <v>0</v>
      </c>
    </row>
    <row r="9" spans="1:17" x14ac:dyDescent="0.25">
      <c r="A9" s="12" t="s">
        <v>40</v>
      </c>
      <c r="B9" s="12" t="s">
        <v>41</v>
      </c>
      <c r="C9" s="12" t="s">
        <v>29</v>
      </c>
      <c r="D9" s="12" t="s">
        <v>24</v>
      </c>
      <c r="E9" s="12" t="s">
        <v>43</v>
      </c>
      <c r="F9" s="12" t="s">
        <v>42</v>
      </c>
      <c r="G9" s="10">
        <v>0</v>
      </c>
      <c r="H9" s="10">
        <v>0</v>
      </c>
      <c r="I9" s="10">
        <v>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</v>
      </c>
      <c r="P9" s="6">
        <f>IF(J9=0,0,L9/J9)</f>
        <v>0</v>
      </c>
      <c r="Q9" s="6">
        <f>IF(L9=0,0,L9/K9)</f>
        <v>0</v>
      </c>
    </row>
    <row r="10" spans="1:17" x14ac:dyDescent="0.25">
      <c r="A10" s="12" t="s">
        <v>44</v>
      </c>
      <c r="B10" s="12" t="s">
        <v>45</v>
      </c>
      <c r="C10" s="12" t="s">
        <v>29</v>
      </c>
      <c r="D10" s="12" t="s">
        <v>24</v>
      </c>
      <c r="E10" s="12" t="s">
        <v>47</v>
      </c>
      <c r="F10" s="12" t="s">
        <v>46</v>
      </c>
      <c r="G10" s="10">
        <v>0</v>
      </c>
      <c r="H10" s="10">
        <v>50574.84</v>
      </c>
      <c r="I10" s="10">
        <v>50574.84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1</v>
      </c>
      <c r="P10" s="6">
        <f>IF(J10=0,0,L10/J10)</f>
        <v>0</v>
      </c>
      <c r="Q10" s="6">
        <f>IF(L10=0,0,L10/K10)</f>
        <v>0</v>
      </c>
    </row>
    <row r="11" spans="1:17" x14ac:dyDescent="0.25">
      <c r="A11" s="12" t="s">
        <v>48</v>
      </c>
      <c r="B11" s="12" t="s">
        <v>49</v>
      </c>
      <c r="C11" s="12" t="s">
        <v>29</v>
      </c>
      <c r="D11" s="12" t="s">
        <v>24</v>
      </c>
      <c r="E11" s="12" t="s">
        <v>51</v>
      </c>
      <c r="F11" s="12" t="s">
        <v>50</v>
      </c>
      <c r="G11" s="10">
        <v>0</v>
      </c>
      <c r="H11" s="10">
        <v>21924</v>
      </c>
      <c r="I11" s="10">
        <v>21924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1</v>
      </c>
      <c r="P11" s="6">
        <f>IF(J11=0,0,L11/J11)</f>
        <v>0</v>
      </c>
      <c r="Q11" s="6">
        <f>IF(L11=0,0,L11/K11)</f>
        <v>0</v>
      </c>
    </row>
    <row r="12" spans="1:17" x14ac:dyDescent="0.25">
      <c r="A12" s="12" t="s">
        <v>52</v>
      </c>
      <c r="B12" s="12" t="s">
        <v>53</v>
      </c>
      <c r="C12" s="12" t="s">
        <v>29</v>
      </c>
      <c r="D12" s="12" t="s">
        <v>24</v>
      </c>
      <c r="E12" s="12" t="s">
        <v>55</v>
      </c>
      <c r="F12" s="12" t="s">
        <v>54</v>
      </c>
      <c r="G12" s="10">
        <v>0</v>
      </c>
      <c r="H12" s="10">
        <v>15080</v>
      </c>
      <c r="I12" s="10">
        <v>15080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1</v>
      </c>
      <c r="P12" s="6">
        <f>IF(J12=0,0,L12/J12)</f>
        <v>0</v>
      </c>
      <c r="Q12" s="6">
        <f>IF(L12=0,0,L12/K12)</f>
        <v>0</v>
      </c>
    </row>
    <row r="13" spans="1:17" x14ac:dyDescent="0.25">
      <c r="A13" s="12" t="s">
        <v>56</v>
      </c>
      <c r="B13" s="12" t="s">
        <v>57</v>
      </c>
      <c r="C13" s="12" t="s">
        <v>29</v>
      </c>
      <c r="D13" s="12" t="s">
        <v>24</v>
      </c>
      <c r="E13" s="12" t="s">
        <v>59</v>
      </c>
      <c r="F13" s="12" t="s">
        <v>58</v>
      </c>
      <c r="G13" s="10">
        <v>0</v>
      </c>
      <c r="H13" s="10">
        <v>15080</v>
      </c>
      <c r="I13" s="10">
        <v>13999.01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0.92831631299734751</v>
      </c>
      <c r="P13" s="6">
        <f>IF(J13=0,0,L13/J13)</f>
        <v>0</v>
      </c>
      <c r="Q13" s="6">
        <f>IF(L13=0,0,L13/K13)</f>
        <v>0</v>
      </c>
    </row>
    <row r="14" spans="1:17" x14ac:dyDescent="0.25">
      <c r="A14" s="12" t="s">
        <v>21</v>
      </c>
      <c r="B14" s="12" t="s">
        <v>22</v>
      </c>
      <c r="C14" s="12" t="s">
        <v>60</v>
      </c>
      <c r="D14" s="12" t="s">
        <v>24</v>
      </c>
      <c r="E14" s="12" t="s">
        <v>26</v>
      </c>
      <c r="F14" s="12" t="s">
        <v>25</v>
      </c>
      <c r="G14" s="10">
        <v>0</v>
      </c>
      <c r="H14" s="10">
        <v>15000</v>
      </c>
      <c r="I14" s="10">
        <v>7997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0.53313333333333335</v>
      </c>
      <c r="P14" s="6">
        <f>IF(J14=0,0,L14/J14)</f>
        <v>0</v>
      </c>
      <c r="Q14" s="6">
        <f>IF(L14=0,0,L14/K14)</f>
        <v>0</v>
      </c>
    </row>
    <row r="15" spans="1:17" x14ac:dyDescent="0.25">
      <c r="A15" s="12" t="s">
        <v>61</v>
      </c>
      <c r="B15" s="12" t="s">
        <v>22</v>
      </c>
      <c r="C15" s="12" t="s">
        <v>62</v>
      </c>
      <c r="D15" s="12" t="s">
        <v>24</v>
      </c>
      <c r="E15" s="12" t="s">
        <v>26</v>
      </c>
      <c r="F15" s="12" t="s">
        <v>25</v>
      </c>
      <c r="G15" s="10">
        <v>0</v>
      </c>
      <c r="H15" s="10">
        <v>12000</v>
      </c>
      <c r="I15" s="10">
        <v>11999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0.99991666666666668</v>
      </c>
      <c r="P15" s="6">
        <f>IF(J15=0,0,L15/J15)</f>
        <v>0</v>
      </c>
      <c r="Q15" s="6">
        <f>IF(L15=0,0,L15/K15)</f>
        <v>0</v>
      </c>
    </row>
    <row r="16" spans="1:17" x14ac:dyDescent="0.25">
      <c r="A16" s="12" t="s">
        <v>63</v>
      </c>
      <c r="B16" s="12" t="s">
        <v>64</v>
      </c>
      <c r="C16" s="12" t="s">
        <v>65</v>
      </c>
      <c r="D16" s="12" t="s">
        <v>24</v>
      </c>
      <c r="E16" s="12" t="s">
        <v>35</v>
      </c>
      <c r="F16" s="12" t="s">
        <v>34</v>
      </c>
      <c r="G16" s="10">
        <v>0</v>
      </c>
      <c r="H16" s="10">
        <v>0</v>
      </c>
      <c r="I16" s="10">
        <v>0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0</v>
      </c>
      <c r="P16" s="6">
        <f>IF(J16=0,0,L16/J16)</f>
        <v>0</v>
      </c>
      <c r="Q16" s="6">
        <f>IF(L16=0,0,L16/K16)</f>
        <v>0</v>
      </c>
    </row>
    <row r="17" spans="1:17" x14ac:dyDescent="0.25">
      <c r="A17" s="12" t="s">
        <v>32</v>
      </c>
      <c r="B17" s="12" t="s">
        <v>33</v>
      </c>
      <c r="C17" s="12" t="s">
        <v>65</v>
      </c>
      <c r="D17" s="12" t="s">
        <v>24</v>
      </c>
      <c r="E17" s="12" t="s">
        <v>35</v>
      </c>
      <c r="F17" s="12" t="s">
        <v>34</v>
      </c>
      <c r="G17" s="10">
        <v>0</v>
      </c>
      <c r="H17" s="10">
        <v>0</v>
      </c>
      <c r="I17" s="10">
        <v>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0</v>
      </c>
      <c r="P17" s="6">
        <f>IF(J17=0,0,L17/J17)</f>
        <v>0</v>
      </c>
      <c r="Q17" s="6">
        <f>IF(L17=0,0,L17/K17)</f>
        <v>0</v>
      </c>
    </row>
    <row r="18" spans="1:17" x14ac:dyDescent="0.25">
      <c r="A18" s="12" t="s">
        <v>27</v>
      </c>
      <c r="B18" s="12" t="s">
        <v>28</v>
      </c>
      <c r="C18" s="12" t="s">
        <v>66</v>
      </c>
      <c r="D18" s="12" t="s">
        <v>24</v>
      </c>
      <c r="E18" s="12" t="s">
        <v>31</v>
      </c>
      <c r="F18" s="12" t="s">
        <v>30</v>
      </c>
      <c r="G18" s="10">
        <v>0</v>
      </c>
      <c r="H18" s="10">
        <v>937400</v>
      </c>
      <c r="I18" s="10">
        <v>937400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1</v>
      </c>
      <c r="P18" s="6">
        <f>IF(J18=0,0,L18/J18)</f>
        <v>0</v>
      </c>
      <c r="Q18" s="6">
        <f>IF(L18=0,0,L18/K18)</f>
        <v>0</v>
      </c>
    </row>
    <row r="19" spans="1:17" x14ac:dyDescent="0.25">
      <c r="A19" s="12" t="s">
        <v>67</v>
      </c>
      <c r="B19" s="12" t="s">
        <v>68</v>
      </c>
      <c r="C19" s="12" t="s">
        <v>66</v>
      </c>
      <c r="D19" s="12" t="s">
        <v>24</v>
      </c>
      <c r="E19" s="12" t="s">
        <v>70</v>
      </c>
      <c r="F19" s="12" t="s">
        <v>69</v>
      </c>
      <c r="G19" s="10">
        <v>0</v>
      </c>
      <c r="H19" s="10">
        <v>4472775</v>
      </c>
      <c r="I19" s="10">
        <v>4472775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1</v>
      </c>
      <c r="P19" s="6">
        <f>IF(J19=0,0,L19/J19)</f>
        <v>0</v>
      </c>
      <c r="Q19" s="6">
        <f>IF(L19=0,0,L19/K19)</f>
        <v>0</v>
      </c>
    </row>
    <row r="20" spans="1:17" x14ac:dyDescent="0.25">
      <c r="A20" s="12" t="s">
        <v>21</v>
      </c>
      <c r="B20" s="12" t="s">
        <v>22</v>
      </c>
      <c r="C20" s="12" t="s">
        <v>66</v>
      </c>
      <c r="D20" s="12" t="s">
        <v>24</v>
      </c>
      <c r="E20" s="12" t="s">
        <v>26</v>
      </c>
      <c r="F20" s="12" t="s">
        <v>25</v>
      </c>
      <c r="G20" s="10">
        <v>0</v>
      </c>
      <c r="H20" s="10">
        <v>205000</v>
      </c>
      <c r="I20" s="10">
        <v>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</v>
      </c>
      <c r="P20" s="6">
        <f>IF(J20=0,0,L20/J20)</f>
        <v>0</v>
      </c>
      <c r="Q20" s="6">
        <f>IF(L20=0,0,L20/K20)</f>
        <v>0</v>
      </c>
    </row>
    <row r="21" spans="1:17" x14ac:dyDescent="0.25">
      <c r="A21" s="12" t="s">
        <v>71</v>
      </c>
      <c r="B21" s="12" t="s">
        <v>72</v>
      </c>
      <c r="C21" s="12" t="s">
        <v>73</v>
      </c>
      <c r="D21" s="12" t="s">
        <v>24</v>
      </c>
      <c r="E21" s="12" t="s">
        <v>75</v>
      </c>
      <c r="F21" s="12" t="s">
        <v>74</v>
      </c>
      <c r="G21" s="10">
        <v>0</v>
      </c>
      <c r="H21" s="10">
        <v>233150</v>
      </c>
      <c r="I21" s="10">
        <v>233150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1</v>
      </c>
      <c r="P21" s="6">
        <f>IF(J21=0,0,L21/J21)</f>
        <v>0</v>
      </c>
      <c r="Q21" s="6">
        <f>IF(L21=0,0,L21/K21)</f>
        <v>0</v>
      </c>
    </row>
    <row r="22" spans="1:17" x14ac:dyDescent="0.25">
      <c r="A22" s="12" t="s">
        <v>27</v>
      </c>
      <c r="B22" s="12" t="s">
        <v>28</v>
      </c>
      <c r="C22" s="12" t="s">
        <v>76</v>
      </c>
      <c r="D22" s="12" t="s">
        <v>24</v>
      </c>
      <c r="E22" s="12" t="s">
        <v>31</v>
      </c>
      <c r="F22" s="12" t="s">
        <v>30</v>
      </c>
      <c r="G22" s="10">
        <v>0</v>
      </c>
      <c r="H22" s="10">
        <v>115234.4</v>
      </c>
      <c r="I22" s="10">
        <v>115234.4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1</v>
      </c>
      <c r="P22" s="6">
        <f>IF(J22=0,0,L22/J22)</f>
        <v>0</v>
      </c>
      <c r="Q22" s="6">
        <f>IF(L22=0,0,L22/K22)</f>
        <v>0</v>
      </c>
    </row>
    <row r="23" spans="1:17" x14ac:dyDescent="0.25">
      <c r="A23" s="12" t="s">
        <v>44</v>
      </c>
      <c r="B23" s="12" t="s">
        <v>45</v>
      </c>
      <c r="C23" s="12" t="s">
        <v>77</v>
      </c>
      <c r="D23" s="12" t="s">
        <v>24</v>
      </c>
      <c r="E23" s="12" t="s">
        <v>47</v>
      </c>
      <c r="F23" s="12" t="s">
        <v>46</v>
      </c>
      <c r="G23" s="10">
        <v>0</v>
      </c>
      <c r="H23" s="10">
        <v>90000</v>
      </c>
      <c r="I23" s="10">
        <v>90000</v>
      </c>
      <c r="J23" s="5"/>
      <c r="K23" s="5"/>
      <c r="L23" s="5"/>
      <c r="M23" s="8" t="s">
        <v>17</v>
      </c>
      <c r="N23" s="7">
        <f>IF(G23&gt;0,I23/G23,0)</f>
        <v>0</v>
      </c>
      <c r="O23" s="7">
        <f>IF(H23&gt;0,I23/H23,0)</f>
        <v>1</v>
      </c>
      <c r="P23" s="6">
        <f>IF(J23=0,0,L23/J23)</f>
        <v>0</v>
      </c>
      <c r="Q23" s="6">
        <f>IF(L23=0,0,L23/K23)</f>
        <v>0</v>
      </c>
    </row>
    <row r="24" spans="1:17" x14ac:dyDescent="0.25">
      <c r="A24" s="12" t="s">
        <v>67</v>
      </c>
      <c r="B24" s="12" t="s">
        <v>68</v>
      </c>
      <c r="C24" s="12" t="s">
        <v>78</v>
      </c>
      <c r="D24" s="12" t="s">
        <v>24</v>
      </c>
      <c r="E24" s="12" t="s">
        <v>70</v>
      </c>
      <c r="F24" s="12" t="s">
        <v>69</v>
      </c>
      <c r="G24" s="10">
        <v>20000</v>
      </c>
      <c r="H24" s="10">
        <v>20000</v>
      </c>
      <c r="I24" s="10">
        <v>16125.01</v>
      </c>
      <c r="J24" s="5"/>
      <c r="K24" s="5"/>
      <c r="L24" s="5"/>
      <c r="M24" s="8" t="s">
        <v>17</v>
      </c>
      <c r="N24" s="7">
        <f>IF(G24&gt;0,I24/G24,0)</f>
        <v>0.80625049999999998</v>
      </c>
      <c r="O24" s="7">
        <f>IF(H24&gt;0,I24/H24,0)</f>
        <v>0.80625049999999998</v>
      </c>
      <c r="P24" s="6">
        <f>IF(J24=0,0,L24/J24)</f>
        <v>0</v>
      </c>
      <c r="Q24" s="6">
        <f>IF(L24=0,0,L24/K24)</f>
        <v>0</v>
      </c>
    </row>
    <row r="25" spans="1:17" x14ac:dyDescent="0.25">
      <c r="A25" s="12" t="s">
        <v>71</v>
      </c>
      <c r="B25" s="12" t="s">
        <v>72</v>
      </c>
      <c r="C25" s="12" t="s">
        <v>78</v>
      </c>
      <c r="D25" s="12" t="s">
        <v>24</v>
      </c>
      <c r="E25" s="12" t="s">
        <v>75</v>
      </c>
      <c r="F25" s="12" t="s">
        <v>74</v>
      </c>
      <c r="G25" s="10">
        <v>20000</v>
      </c>
      <c r="H25" s="10">
        <v>59032</v>
      </c>
      <c r="I25" s="10">
        <v>57012</v>
      </c>
      <c r="J25" s="5"/>
      <c r="K25" s="5"/>
      <c r="L25" s="5"/>
      <c r="M25" s="8" t="s">
        <v>17</v>
      </c>
      <c r="N25" s="7">
        <f>IF(G25&gt;0,I25/G25,0)</f>
        <v>2.8506</v>
      </c>
      <c r="O25" s="7">
        <f>IF(H25&gt;0,I25/H25,0)</f>
        <v>0.96578127117495594</v>
      </c>
      <c r="P25" s="6">
        <f>IF(J25=0,0,L25/J25)</f>
        <v>0</v>
      </c>
      <c r="Q25" s="6">
        <f>IF(L25=0,0,L25/K25)</f>
        <v>0</v>
      </c>
    </row>
    <row r="26" spans="1:17" x14ac:dyDescent="0.25">
      <c r="A26" s="12" t="s">
        <v>44</v>
      </c>
      <c r="B26" s="12" t="s">
        <v>45</v>
      </c>
      <c r="C26" s="12" t="s">
        <v>78</v>
      </c>
      <c r="D26" s="12" t="s">
        <v>24</v>
      </c>
      <c r="E26" s="12" t="s">
        <v>47</v>
      </c>
      <c r="F26" s="12" t="s">
        <v>46</v>
      </c>
      <c r="G26" s="10">
        <v>0</v>
      </c>
      <c r="H26" s="10">
        <v>41250</v>
      </c>
      <c r="I26" s="10">
        <v>41250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1</v>
      </c>
      <c r="P26" s="6">
        <f>IF(J26=0,0,L26/J26)</f>
        <v>0</v>
      </c>
      <c r="Q26" s="6">
        <f>IF(L26=0,0,L26/K26)</f>
        <v>0</v>
      </c>
    </row>
    <row r="27" spans="1:17" x14ac:dyDescent="0.25">
      <c r="A27" s="12" t="s">
        <v>67</v>
      </c>
      <c r="B27" s="12" t="s">
        <v>68</v>
      </c>
      <c r="C27" s="12" t="s">
        <v>79</v>
      </c>
      <c r="D27" s="12" t="s">
        <v>24</v>
      </c>
      <c r="E27" s="12" t="s">
        <v>70</v>
      </c>
      <c r="F27" s="12" t="s">
        <v>69</v>
      </c>
      <c r="G27" s="10">
        <v>20000</v>
      </c>
      <c r="H27" s="10">
        <v>10000</v>
      </c>
      <c r="I27" s="10">
        <v>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0</v>
      </c>
      <c r="P27" s="6">
        <f>IF(J27=0,0,L27/J27)</f>
        <v>0</v>
      </c>
      <c r="Q27" s="6">
        <f>IF(L27=0,0,L27/K27)</f>
        <v>0</v>
      </c>
    </row>
    <row r="28" spans="1:17" x14ac:dyDescent="0.25">
      <c r="A28" s="12" t="s">
        <v>44</v>
      </c>
      <c r="B28" s="12" t="s">
        <v>45</v>
      </c>
      <c r="C28" s="12" t="s">
        <v>80</v>
      </c>
      <c r="D28" s="12" t="s">
        <v>81</v>
      </c>
      <c r="E28" s="12" t="s">
        <v>47</v>
      </c>
      <c r="F28" s="12" t="s">
        <v>46</v>
      </c>
      <c r="G28" s="10">
        <v>1250000</v>
      </c>
      <c r="H28" s="10">
        <v>12506887.84</v>
      </c>
      <c r="I28" s="10">
        <v>12484603.560000001</v>
      </c>
      <c r="J28" s="5"/>
      <c r="K28" s="5"/>
      <c r="L28" s="5"/>
      <c r="M28" s="8" t="s">
        <v>17</v>
      </c>
      <c r="N28" s="7">
        <f>IF(G28&gt;0,I28/G28,0)</f>
        <v>9.9876828480000004</v>
      </c>
      <c r="O28" s="7">
        <f>IF(H28&gt;0,I28/H28,0)</f>
        <v>0.99821823939855536</v>
      </c>
      <c r="P28" s="6">
        <f>IF(J28=0,0,L28/J28)</f>
        <v>0</v>
      </c>
      <c r="Q28" s="6">
        <f>IF(L28=0,0,L28/K28)</f>
        <v>0</v>
      </c>
    </row>
    <row r="29" spans="1:17" x14ac:dyDescent="0.25">
      <c r="A29" s="12" t="s">
        <v>82</v>
      </c>
      <c r="B29" s="12" t="s">
        <v>83</v>
      </c>
      <c r="C29" s="12" t="s">
        <v>80</v>
      </c>
      <c r="D29" s="12" t="s">
        <v>81</v>
      </c>
      <c r="E29" s="12" t="s">
        <v>47</v>
      </c>
      <c r="F29" s="12" t="s">
        <v>46</v>
      </c>
      <c r="G29" s="10">
        <v>0</v>
      </c>
      <c r="H29" s="10">
        <v>302789.08</v>
      </c>
      <c r="I29" s="10">
        <v>301914.15999999997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0.99711046382518143</v>
      </c>
      <c r="P29" s="6">
        <f>IF(J29=0,0,L29/J29)</f>
        <v>0</v>
      </c>
      <c r="Q29" s="6">
        <f>IF(L29=0,0,L29/K29)</f>
        <v>0</v>
      </c>
    </row>
    <row r="30" spans="1:17" x14ac:dyDescent="0.25">
      <c r="A30" s="12" t="s">
        <v>84</v>
      </c>
      <c r="B30" s="12" t="s">
        <v>85</v>
      </c>
      <c r="C30" s="12" t="s">
        <v>80</v>
      </c>
      <c r="D30" s="12" t="s">
        <v>81</v>
      </c>
      <c r="E30" s="12" t="s">
        <v>47</v>
      </c>
      <c r="F30" s="12" t="s">
        <v>46</v>
      </c>
      <c r="G30" s="10">
        <v>0</v>
      </c>
      <c r="H30" s="10">
        <v>1187420.8999999999</v>
      </c>
      <c r="I30" s="10">
        <v>665641.61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0.56057764352977113</v>
      </c>
      <c r="P30" s="6">
        <f>IF(J30=0,0,L30/J30)</f>
        <v>0</v>
      </c>
      <c r="Q30" s="6">
        <f>IF(L30=0,0,L30/K30)</f>
        <v>0</v>
      </c>
    </row>
    <row r="31" spans="1:17" x14ac:dyDescent="0.25">
      <c r="A31" s="12" t="s">
        <v>44</v>
      </c>
      <c r="B31" s="12" t="s">
        <v>45</v>
      </c>
      <c r="C31" s="12" t="s">
        <v>86</v>
      </c>
      <c r="D31" s="12" t="s">
        <v>81</v>
      </c>
      <c r="E31" s="12" t="s">
        <v>47</v>
      </c>
      <c r="F31" s="12" t="s">
        <v>46</v>
      </c>
      <c r="G31" s="10">
        <v>800000</v>
      </c>
      <c r="H31" s="10">
        <v>6254084</v>
      </c>
      <c r="I31" s="10">
        <v>6164894.96</v>
      </c>
      <c r="J31" s="5"/>
      <c r="K31" s="5"/>
      <c r="L31" s="5"/>
      <c r="M31" s="8" t="s">
        <v>17</v>
      </c>
      <c r="N31" s="7">
        <f>IF(G31&gt;0,I31/G31,0)</f>
        <v>7.7061187000000002</v>
      </c>
      <c r="O31" s="7">
        <f>IF(H31&gt;0,I31/H31,0)</f>
        <v>0.98573907226062196</v>
      </c>
      <c r="P31" s="6">
        <f>IF(J31=0,0,L31/J31)</f>
        <v>0</v>
      </c>
      <c r="Q31" s="6">
        <f>IF(L31=0,0,L31/K31)</f>
        <v>0</v>
      </c>
    </row>
    <row r="32" spans="1:17" x14ac:dyDescent="0.25">
      <c r="A32" s="12" t="s">
        <v>61</v>
      </c>
      <c r="B32" s="12" t="s">
        <v>45</v>
      </c>
      <c r="C32" s="12" t="s">
        <v>87</v>
      </c>
      <c r="D32" s="12" t="s">
        <v>81</v>
      </c>
      <c r="E32" s="12" t="s">
        <v>47</v>
      </c>
      <c r="F32" s="12" t="s">
        <v>46</v>
      </c>
      <c r="G32" s="10">
        <v>48256070.729999997</v>
      </c>
      <c r="H32" s="10">
        <v>6696468.75</v>
      </c>
      <c r="I32" s="10">
        <v>6664626.7699999996</v>
      </c>
      <c r="J32" s="5"/>
      <c r="K32" s="5"/>
      <c r="L32" s="5"/>
      <c r="M32" s="8" t="s">
        <v>17</v>
      </c>
      <c r="N32" s="7">
        <f>IF(G32&gt;0,I32/G32,0)</f>
        <v>0.13810960298217384</v>
      </c>
      <c r="O32" s="7">
        <f>IF(H32&gt;0,I32/H32,0)</f>
        <v>0.9952449595169095</v>
      </c>
      <c r="P32" s="6">
        <f>IF(J32=0,0,L32/J32)</f>
        <v>0</v>
      </c>
      <c r="Q32" s="6">
        <f>IF(L32=0,0,L32/K32)</f>
        <v>0</v>
      </c>
    </row>
    <row r="33" spans="1:17" x14ac:dyDescent="0.25">
      <c r="A33" s="12" t="s">
        <v>88</v>
      </c>
      <c r="B33" s="12" t="s">
        <v>89</v>
      </c>
      <c r="C33" s="12" t="s">
        <v>87</v>
      </c>
      <c r="D33" s="12" t="s">
        <v>81</v>
      </c>
      <c r="E33" s="12" t="s">
        <v>47</v>
      </c>
      <c r="F33" s="12" t="s">
        <v>46</v>
      </c>
      <c r="G33" s="10">
        <v>0</v>
      </c>
      <c r="H33" s="10">
        <v>1033273.85</v>
      </c>
      <c r="I33" s="10">
        <v>1033273.85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1</v>
      </c>
      <c r="P33" s="6">
        <f>IF(J33=0,0,L33/J33)</f>
        <v>0</v>
      </c>
      <c r="Q33" s="6">
        <f>IF(L33=0,0,L33/K33)</f>
        <v>0</v>
      </c>
    </row>
    <row r="34" spans="1:17" x14ac:dyDescent="0.25">
      <c r="A34" s="12" t="s">
        <v>90</v>
      </c>
      <c r="B34" s="12" t="s">
        <v>91</v>
      </c>
      <c r="C34" s="12" t="s">
        <v>87</v>
      </c>
      <c r="D34" s="12" t="s">
        <v>81</v>
      </c>
      <c r="E34" s="12" t="s">
        <v>47</v>
      </c>
      <c r="F34" s="12" t="s">
        <v>46</v>
      </c>
      <c r="G34" s="10">
        <v>0</v>
      </c>
      <c r="H34" s="10">
        <v>1997377.92</v>
      </c>
      <c r="I34" s="10">
        <v>184506.48</v>
      </c>
      <c r="J34" s="5"/>
      <c r="K34" s="5"/>
      <c r="L34" s="5"/>
      <c r="M34" s="8" t="s">
        <v>17</v>
      </c>
      <c r="N34" s="7">
        <f>IF(G34&gt;0,I34/G34,0)</f>
        <v>0</v>
      </c>
      <c r="O34" s="7">
        <f>IF(H34&gt;0,I34/H34,0)</f>
        <v>9.237434646318711E-2</v>
      </c>
      <c r="P34" s="6">
        <f>IF(J34=0,0,L34/J34)</f>
        <v>0</v>
      </c>
      <c r="Q34" s="6">
        <f>IF(L34=0,0,L34/K34)</f>
        <v>0</v>
      </c>
    </row>
    <row r="35" spans="1:17" x14ac:dyDescent="0.25">
      <c r="A35" s="12" t="s">
        <v>92</v>
      </c>
      <c r="B35" s="12" t="s">
        <v>93</v>
      </c>
      <c r="C35" s="12" t="s">
        <v>87</v>
      </c>
      <c r="D35" s="12" t="s">
        <v>81</v>
      </c>
      <c r="E35" s="12" t="s">
        <v>47</v>
      </c>
      <c r="F35" s="12" t="s">
        <v>46</v>
      </c>
      <c r="G35" s="10">
        <v>0</v>
      </c>
      <c r="H35" s="10">
        <v>193765.14</v>
      </c>
      <c r="I35" s="10">
        <v>185458.5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0.95713036927075734</v>
      </c>
      <c r="P35" s="6">
        <f>IF(J35=0,0,L35/J35)</f>
        <v>0</v>
      </c>
      <c r="Q35" s="6">
        <f>IF(L35=0,0,L35/K35)</f>
        <v>0</v>
      </c>
    </row>
    <row r="36" spans="1:17" x14ac:dyDescent="0.25">
      <c r="A36" s="12" t="s">
        <v>94</v>
      </c>
      <c r="B36" s="12" t="s">
        <v>95</v>
      </c>
      <c r="C36" s="12" t="s">
        <v>87</v>
      </c>
      <c r="D36" s="12" t="s">
        <v>81</v>
      </c>
      <c r="E36" s="12" t="s">
        <v>47</v>
      </c>
      <c r="F36" s="12" t="s">
        <v>46</v>
      </c>
      <c r="G36" s="10">
        <v>0</v>
      </c>
      <c r="H36" s="10">
        <v>3424078.22</v>
      </c>
      <c r="I36" s="10">
        <v>2151410.36</v>
      </c>
      <c r="J36" s="5"/>
      <c r="K36" s="5"/>
      <c r="L36" s="5"/>
      <c r="M36" s="8" t="s">
        <v>17</v>
      </c>
      <c r="N36" s="7">
        <f>IF(G36&gt;0,I36/G36,0)</f>
        <v>0</v>
      </c>
      <c r="O36" s="7">
        <f>IF(H36&gt;0,I36/H36,0)</f>
        <v>0.62831811126090442</v>
      </c>
      <c r="P36" s="6">
        <f>IF(J36=0,0,L36/J36)</f>
        <v>0</v>
      </c>
      <c r="Q36" s="6">
        <f>IF(L36=0,0,L36/K36)</f>
        <v>0</v>
      </c>
    </row>
    <row r="37" spans="1:17" x14ac:dyDescent="0.25">
      <c r="A37" s="12" t="s">
        <v>96</v>
      </c>
      <c r="B37" s="12" t="s">
        <v>97</v>
      </c>
      <c r="C37" s="12" t="s">
        <v>87</v>
      </c>
      <c r="D37" s="12" t="s">
        <v>81</v>
      </c>
      <c r="E37" s="12" t="s">
        <v>47</v>
      </c>
      <c r="F37" s="12" t="s">
        <v>46</v>
      </c>
      <c r="G37" s="10">
        <v>0</v>
      </c>
      <c r="H37" s="10">
        <v>0</v>
      </c>
      <c r="I37" s="10">
        <v>0</v>
      </c>
      <c r="J37" s="5"/>
      <c r="K37" s="5"/>
      <c r="L37" s="5"/>
      <c r="M37" s="8" t="s">
        <v>17</v>
      </c>
      <c r="N37" s="7">
        <f>IF(G37&gt;0,I37/G37,0)</f>
        <v>0</v>
      </c>
      <c r="O37" s="7">
        <f>IF(H37&gt;0,I37/H37,0)</f>
        <v>0</v>
      </c>
      <c r="P37" s="6">
        <f>IF(J37=0,0,L37/J37)</f>
        <v>0</v>
      </c>
      <c r="Q37" s="6">
        <f>IF(L37=0,0,L37/K37)</f>
        <v>0</v>
      </c>
    </row>
    <row r="38" spans="1:17" x14ac:dyDescent="0.25">
      <c r="A38" s="12" t="s">
        <v>98</v>
      </c>
      <c r="B38" s="12" t="s">
        <v>99</v>
      </c>
      <c r="C38" s="12" t="s">
        <v>87</v>
      </c>
      <c r="D38" s="12" t="s">
        <v>81</v>
      </c>
      <c r="E38" s="12" t="s">
        <v>47</v>
      </c>
      <c r="F38" s="12" t="s">
        <v>46</v>
      </c>
      <c r="G38" s="10">
        <v>0</v>
      </c>
      <c r="H38" s="10">
        <v>0</v>
      </c>
      <c r="I38" s="10">
        <v>0</v>
      </c>
      <c r="J38" s="5"/>
      <c r="K38" s="5"/>
      <c r="L38" s="5"/>
      <c r="M38" s="8" t="s">
        <v>17</v>
      </c>
      <c r="N38" s="7">
        <f>IF(G38&gt;0,I38/G38,0)</f>
        <v>0</v>
      </c>
      <c r="O38" s="7">
        <f>IF(H38&gt;0,I38/H38,0)</f>
        <v>0</v>
      </c>
      <c r="P38" s="6">
        <f>IF(J38=0,0,L38/J38)</f>
        <v>0</v>
      </c>
      <c r="Q38" s="6">
        <f>IF(L38=0,0,L38/K38)</f>
        <v>0</v>
      </c>
    </row>
    <row r="39" spans="1:17" x14ac:dyDescent="0.25">
      <c r="A39" s="12" t="s">
        <v>100</v>
      </c>
      <c r="B39" s="12" t="s">
        <v>101</v>
      </c>
      <c r="C39" s="12" t="s">
        <v>87</v>
      </c>
      <c r="D39" s="12" t="s">
        <v>81</v>
      </c>
      <c r="E39" s="12" t="s">
        <v>47</v>
      </c>
      <c r="F39" s="12" t="s">
        <v>46</v>
      </c>
      <c r="G39" s="10">
        <v>0</v>
      </c>
      <c r="H39" s="10">
        <v>1471700.75</v>
      </c>
      <c r="I39" s="10">
        <v>0</v>
      </c>
      <c r="J39" s="5"/>
      <c r="K39" s="5"/>
      <c r="L39" s="5"/>
      <c r="M39" s="8" t="s">
        <v>17</v>
      </c>
      <c r="N39" s="7">
        <f>IF(G39&gt;0,I39/G39,0)</f>
        <v>0</v>
      </c>
      <c r="O39" s="7">
        <f>IF(H39&gt;0,I39/H39,0)</f>
        <v>0</v>
      </c>
      <c r="P39" s="6">
        <f>IF(J39=0,0,L39/J39)</f>
        <v>0</v>
      </c>
      <c r="Q39" s="6">
        <f>IF(L39=0,0,L39/K39)</f>
        <v>0</v>
      </c>
    </row>
    <row r="40" spans="1:17" x14ac:dyDescent="0.25">
      <c r="A40" s="12" t="s">
        <v>102</v>
      </c>
      <c r="B40" s="12" t="s">
        <v>103</v>
      </c>
      <c r="C40" s="12" t="s">
        <v>87</v>
      </c>
      <c r="D40" s="12" t="s">
        <v>81</v>
      </c>
      <c r="E40" s="12" t="s">
        <v>47</v>
      </c>
      <c r="F40" s="12" t="s">
        <v>46</v>
      </c>
      <c r="G40" s="10">
        <v>0</v>
      </c>
      <c r="H40" s="10">
        <v>0</v>
      </c>
      <c r="I40" s="10">
        <v>0</v>
      </c>
      <c r="J40" s="5"/>
      <c r="K40" s="5"/>
      <c r="L40" s="5"/>
      <c r="M40" s="8" t="s">
        <v>17</v>
      </c>
      <c r="N40" s="7">
        <f>IF(G40&gt;0,I40/G40,0)</f>
        <v>0</v>
      </c>
      <c r="O40" s="7">
        <f>IF(H40&gt;0,I40/H40,0)</f>
        <v>0</v>
      </c>
      <c r="P40" s="6">
        <f>IF(J40=0,0,L40/J40)</f>
        <v>0</v>
      </c>
      <c r="Q40" s="6">
        <f>IF(L40=0,0,L40/K40)</f>
        <v>0</v>
      </c>
    </row>
    <row r="41" spans="1:17" x14ac:dyDescent="0.25">
      <c r="A41" s="12" t="s">
        <v>104</v>
      </c>
      <c r="B41" s="12" t="s">
        <v>105</v>
      </c>
      <c r="C41" s="12" t="s">
        <v>87</v>
      </c>
      <c r="D41" s="12" t="s">
        <v>81</v>
      </c>
      <c r="E41" s="12" t="s">
        <v>47</v>
      </c>
      <c r="F41" s="12" t="s">
        <v>46</v>
      </c>
      <c r="G41" s="10">
        <v>0</v>
      </c>
      <c r="H41" s="10">
        <v>0</v>
      </c>
      <c r="I41" s="10">
        <v>0</v>
      </c>
      <c r="J41" s="5"/>
      <c r="K41" s="5"/>
      <c r="L41" s="5"/>
      <c r="M41" s="8" t="s">
        <v>17</v>
      </c>
      <c r="N41" s="7">
        <f>IF(G41&gt;0,I41/G41,0)</f>
        <v>0</v>
      </c>
      <c r="O41" s="7">
        <f>IF(H41&gt;0,I41/H41,0)</f>
        <v>0</v>
      </c>
      <c r="P41" s="6">
        <f>IF(J41=0,0,L41/J41)</f>
        <v>0</v>
      </c>
      <c r="Q41" s="6">
        <f>IF(L41=0,0,L41/K41)</f>
        <v>0</v>
      </c>
    </row>
    <row r="42" spans="1:17" x14ac:dyDescent="0.25">
      <c r="A42" s="12" t="s">
        <v>106</v>
      </c>
      <c r="B42" s="12" t="s">
        <v>107</v>
      </c>
      <c r="C42" s="12" t="s">
        <v>87</v>
      </c>
      <c r="D42" s="12" t="s">
        <v>81</v>
      </c>
      <c r="E42" s="12" t="s">
        <v>47</v>
      </c>
      <c r="F42" s="12" t="s">
        <v>46</v>
      </c>
      <c r="G42" s="10">
        <v>0</v>
      </c>
      <c r="H42" s="10">
        <v>0</v>
      </c>
      <c r="I42" s="10">
        <v>0</v>
      </c>
      <c r="J42" s="5"/>
      <c r="K42" s="5"/>
      <c r="L42" s="5"/>
      <c r="M42" s="8" t="s">
        <v>17</v>
      </c>
      <c r="N42" s="7">
        <f>IF(G42&gt;0,I42/G42,0)</f>
        <v>0</v>
      </c>
      <c r="O42" s="7">
        <f>IF(H42&gt;0,I42/H42,0)</f>
        <v>0</v>
      </c>
      <c r="P42" s="6">
        <f>IF(J42=0,0,L42/J42)</f>
        <v>0</v>
      </c>
      <c r="Q42" s="6">
        <f>IF(L42=0,0,L42/K42)</f>
        <v>0</v>
      </c>
    </row>
    <row r="43" spans="1:17" x14ac:dyDescent="0.25">
      <c r="A43" s="12" t="s">
        <v>108</v>
      </c>
      <c r="B43" s="12" t="s">
        <v>109</v>
      </c>
      <c r="C43" s="12" t="s">
        <v>87</v>
      </c>
      <c r="D43" s="12" t="s">
        <v>81</v>
      </c>
      <c r="E43" s="12" t="s">
        <v>47</v>
      </c>
      <c r="F43" s="12" t="s">
        <v>46</v>
      </c>
      <c r="G43" s="10">
        <v>0</v>
      </c>
      <c r="H43" s="10">
        <v>0</v>
      </c>
      <c r="I43" s="10">
        <v>0</v>
      </c>
      <c r="J43" s="5"/>
      <c r="K43" s="5"/>
      <c r="L43" s="5"/>
      <c r="M43" s="8" t="s">
        <v>17</v>
      </c>
      <c r="N43" s="7">
        <f>IF(G43&gt;0,I43/G43,0)</f>
        <v>0</v>
      </c>
      <c r="O43" s="7">
        <f>IF(H43&gt;0,I43/H43,0)</f>
        <v>0</v>
      </c>
      <c r="P43" s="6">
        <f>IF(J43=0,0,L43/J43)</f>
        <v>0</v>
      </c>
      <c r="Q43" s="6">
        <f>IF(L43=0,0,L43/K43)</f>
        <v>0</v>
      </c>
    </row>
    <row r="44" spans="1:17" x14ac:dyDescent="0.25">
      <c r="A44" s="12" t="s">
        <v>110</v>
      </c>
      <c r="B44" s="12" t="s">
        <v>111</v>
      </c>
      <c r="C44" s="12" t="s">
        <v>87</v>
      </c>
      <c r="D44" s="12" t="s">
        <v>81</v>
      </c>
      <c r="E44" s="12" t="s">
        <v>47</v>
      </c>
      <c r="F44" s="12" t="s">
        <v>46</v>
      </c>
      <c r="G44" s="10">
        <v>0</v>
      </c>
      <c r="H44" s="10">
        <v>400000</v>
      </c>
      <c r="I44" s="10">
        <v>822624.73</v>
      </c>
      <c r="J44" s="5"/>
      <c r="K44" s="5"/>
      <c r="L44" s="5"/>
      <c r="M44" s="8" t="s">
        <v>17</v>
      </c>
      <c r="N44" s="7">
        <f>IF(G44&gt;0,I44/G44,0)</f>
        <v>0</v>
      </c>
      <c r="O44" s="7">
        <f>IF(H44&gt;0,I44/H44,0)</f>
        <v>2.0565618249999997</v>
      </c>
      <c r="P44" s="6">
        <f>IF(J44=0,0,L44/J44)</f>
        <v>0</v>
      </c>
      <c r="Q44" s="6">
        <f>IF(L44=0,0,L44/K44)</f>
        <v>0</v>
      </c>
    </row>
    <row r="45" spans="1:17" x14ac:dyDescent="0.25">
      <c r="A45" s="12" t="s">
        <v>112</v>
      </c>
      <c r="B45" s="12" t="s">
        <v>113</v>
      </c>
      <c r="C45" s="12" t="s">
        <v>87</v>
      </c>
      <c r="D45" s="12" t="s">
        <v>81</v>
      </c>
      <c r="E45" s="12" t="s">
        <v>47</v>
      </c>
      <c r="F45" s="12" t="s">
        <v>46</v>
      </c>
      <c r="G45" s="10">
        <v>0</v>
      </c>
      <c r="H45" s="10">
        <v>0</v>
      </c>
      <c r="I45" s="10">
        <v>0</v>
      </c>
      <c r="J45" s="5"/>
      <c r="K45" s="5"/>
      <c r="L45" s="5"/>
      <c r="M45" s="8" t="s">
        <v>17</v>
      </c>
      <c r="N45" s="7">
        <f>IF(G45&gt;0,I45/G45,0)</f>
        <v>0</v>
      </c>
      <c r="O45" s="7">
        <f>IF(H45&gt;0,I45/H45,0)</f>
        <v>0</v>
      </c>
      <c r="P45" s="6">
        <f>IF(J45=0,0,L45/J45)</f>
        <v>0</v>
      </c>
      <c r="Q45" s="6">
        <f>IF(L45=0,0,L45/K45)</f>
        <v>0</v>
      </c>
    </row>
    <row r="46" spans="1:17" x14ac:dyDescent="0.25">
      <c r="A46" s="12" t="s">
        <v>114</v>
      </c>
      <c r="B46" s="12" t="s">
        <v>115</v>
      </c>
      <c r="C46" s="12" t="s">
        <v>87</v>
      </c>
      <c r="D46" s="12" t="s">
        <v>81</v>
      </c>
      <c r="E46" s="12" t="s">
        <v>47</v>
      </c>
      <c r="F46" s="12" t="s">
        <v>46</v>
      </c>
      <c r="G46" s="10">
        <v>0</v>
      </c>
      <c r="H46" s="10">
        <v>0</v>
      </c>
      <c r="I46" s="10">
        <v>0</v>
      </c>
      <c r="J46" s="5"/>
      <c r="K46" s="5"/>
      <c r="L46" s="5"/>
      <c r="M46" s="8" t="s">
        <v>17</v>
      </c>
      <c r="N46" s="7">
        <f>IF(G46&gt;0,I46/G46,0)</f>
        <v>0</v>
      </c>
      <c r="O46" s="7">
        <f>IF(H46&gt;0,I46/H46,0)</f>
        <v>0</v>
      </c>
      <c r="P46" s="6">
        <f>IF(J46=0,0,L46/J46)</f>
        <v>0</v>
      </c>
      <c r="Q46" s="6">
        <f>IF(L46=0,0,L46/K46)</f>
        <v>0</v>
      </c>
    </row>
    <row r="47" spans="1:17" x14ac:dyDescent="0.25">
      <c r="A47" s="12" t="s">
        <v>116</v>
      </c>
      <c r="B47" s="12" t="s">
        <v>117</v>
      </c>
      <c r="C47" s="12" t="s">
        <v>87</v>
      </c>
      <c r="D47" s="12" t="s">
        <v>81</v>
      </c>
      <c r="E47" s="12" t="s">
        <v>47</v>
      </c>
      <c r="F47" s="12" t="s">
        <v>46</v>
      </c>
      <c r="G47" s="10">
        <v>0</v>
      </c>
      <c r="H47" s="10">
        <v>0</v>
      </c>
      <c r="I47" s="10">
        <v>0</v>
      </c>
      <c r="J47" s="5"/>
      <c r="K47" s="5"/>
      <c r="L47" s="5"/>
      <c r="M47" s="8" t="s">
        <v>17</v>
      </c>
      <c r="N47" s="7">
        <f>IF(G47&gt;0,I47/G47,0)</f>
        <v>0</v>
      </c>
      <c r="O47" s="7">
        <f>IF(H47&gt;0,I47/H47,0)</f>
        <v>0</v>
      </c>
      <c r="P47" s="6">
        <f>IF(J47=0,0,L47/J47)</f>
        <v>0</v>
      </c>
      <c r="Q47" s="6">
        <f>IF(L47=0,0,L47/K47)</f>
        <v>0</v>
      </c>
    </row>
    <row r="48" spans="1:17" x14ac:dyDescent="0.25">
      <c r="A48" s="12" t="s">
        <v>118</v>
      </c>
      <c r="B48" s="12" t="s">
        <v>119</v>
      </c>
      <c r="C48" s="12" t="s">
        <v>87</v>
      </c>
      <c r="D48" s="12" t="s">
        <v>81</v>
      </c>
      <c r="E48" s="12" t="s">
        <v>47</v>
      </c>
      <c r="F48" s="12" t="s">
        <v>46</v>
      </c>
      <c r="G48" s="10">
        <v>0</v>
      </c>
      <c r="H48" s="10">
        <v>1751792.69</v>
      </c>
      <c r="I48" s="10">
        <v>1751792.69</v>
      </c>
      <c r="J48" s="5"/>
      <c r="K48" s="5"/>
      <c r="L48" s="5"/>
      <c r="M48" s="8" t="s">
        <v>17</v>
      </c>
      <c r="N48" s="7">
        <f>IF(G48&gt;0,I48/G48,0)</f>
        <v>0</v>
      </c>
      <c r="O48" s="7">
        <f>IF(H48&gt;0,I48/H48,0)</f>
        <v>1</v>
      </c>
      <c r="P48" s="6">
        <f>IF(J48=0,0,L48/J48)</f>
        <v>0</v>
      </c>
      <c r="Q48" s="6">
        <f>IF(L48=0,0,L48/K48)</f>
        <v>0</v>
      </c>
    </row>
    <row r="49" spans="1:17" x14ac:dyDescent="0.25">
      <c r="A49" s="12" t="s">
        <v>120</v>
      </c>
      <c r="B49" s="12" t="s">
        <v>121</v>
      </c>
      <c r="C49" s="12" t="s">
        <v>87</v>
      </c>
      <c r="D49" s="12" t="s">
        <v>81</v>
      </c>
      <c r="E49" s="12" t="s">
        <v>47</v>
      </c>
      <c r="F49" s="12" t="s">
        <v>46</v>
      </c>
      <c r="G49" s="10">
        <v>0</v>
      </c>
      <c r="H49" s="10">
        <v>2561040.16</v>
      </c>
      <c r="I49" s="10">
        <v>2300652.54</v>
      </c>
      <c r="J49" s="5"/>
      <c r="K49" s="5"/>
      <c r="L49" s="5"/>
      <c r="M49" s="8" t="s">
        <v>17</v>
      </c>
      <c r="N49" s="7">
        <f>IF(G49&gt;0,I49/G49,0)</f>
        <v>0</v>
      </c>
      <c r="O49" s="7">
        <f>IF(H49&gt;0,I49/H49,0)</f>
        <v>0.89832739678709295</v>
      </c>
      <c r="P49" s="6">
        <f>IF(J49=0,0,L49/J49)</f>
        <v>0</v>
      </c>
      <c r="Q49" s="6">
        <f>IF(L49=0,0,L49/K49)</f>
        <v>0</v>
      </c>
    </row>
    <row r="50" spans="1:17" x14ac:dyDescent="0.25">
      <c r="A50" s="12" t="s">
        <v>122</v>
      </c>
      <c r="B50" s="12" t="s">
        <v>123</v>
      </c>
      <c r="C50" s="12" t="s">
        <v>87</v>
      </c>
      <c r="D50" s="12" t="s">
        <v>81</v>
      </c>
      <c r="E50" s="12" t="s">
        <v>47</v>
      </c>
      <c r="F50" s="12" t="s">
        <v>46</v>
      </c>
      <c r="G50" s="10">
        <v>0</v>
      </c>
      <c r="H50" s="10">
        <v>196474.27</v>
      </c>
      <c r="I50" s="10">
        <v>196474.27</v>
      </c>
      <c r="J50" s="5"/>
      <c r="K50" s="5"/>
      <c r="L50" s="5"/>
      <c r="M50" s="8" t="s">
        <v>17</v>
      </c>
      <c r="N50" s="7">
        <f>IF(G50&gt;0,I50/G50,0)</f>
        <v>0</v>
      </c>
      <c r="O50" s="7">
        <f>IF(H50&gt;0,I50/H50,0)</f>
        <v>1</v>
      </c>
      <c r="P50" s="6">
        <f>IF(J50=0,0,L50/J50)</f>
        <v>0</v>
      </c>
      <c r="Q50" s="6">
        <f>IF(L50=0,0,L50/K50)</f>
        <v>0</v>
      </c>
    </row>
    <row r="51" spans="1:17" x14ac:dyDescent="0.25">
      <c r="A51" s="12" t="s">
        <v>124</v>
      </c>
      <c r="B51" s="12" t="s">
        <v>125</v>
      </c>
      <c r="C51" s="12" t="s">
        <v>87</v>
      </c>
      <c r="D51" s="12" t="s">
        <v>81</v>
      </c>
      <c r="E51" s="12" t="s">
        <v>47</v>
      </c>
      <c r="F51" s="12" t="s">
        <v>46</v>
      </c>
      <c r="G51" s="10">
        <v>0</v>
      </c>
      <c r="H51" s="10">
        <v>775194.1</v>
      </c>
      <c r="I51" s="10">
        <v>775194.1</v>
      </c>
      <c r="J51" s="5"/>
      <c r="K51" s="5"/>
      <c r="L51" s="5"/>
      <c r="M51" s="8" t="s">
        <v>17</v>
      </c>
      <c r="N51" s="7">
        <f>IF(G51&gt;0,I51/G51,0)</f>
        <v>0</v>
      </c>
      <c r="O51" s="7">
        <f>IF(H51&gt;0,I51/H51,0)</f>
        <v>1</v>
      </c>
      <c r="P51" s="6">
        <f>IF(J51=0,0,L51/J51)</f>
        <v>0</v>
      </c>
      <c r="Q51" s="6">
        <f>IF(L51=0,0,L51/K51)</f>
        <v>0</v>
      </c>
    </row>
    <row r="52" spans="1:17" x14ac:dyDescent="0.25">
      <c r="A52" s="12" t="s">
        <v>126</v>
      </c>
      <c r="B52" s="12" t="s">
        <v>127</v>
      </c>
      <c r="C52" s="12" t="s">
        <v>87</v>
      </c>
      <c r="D52" s="12" t="s">
        <v>81</v>
      </c>
      <c r="E52" s="12" t="s">
        <v>47</v>
      </c>
      <c r="F52" s="12" t="s">
        <v>46</v>
      </c>
      <c r="G52" s="10">
        <v>0</v>
      </c>
      <c r="H52" s="10">
        <v>703000</v>
      </c>
      <c r="I52" s="10">
        <v>703000</v>
      </c>
      <c r="J52" s="5"/>
      <c r="K52" s="5"/>
      <c r="L52" s="5"/>
      <c r="M52" s="8" t="s">
        <v>17</v>
      </c>
      <c r="N52" s="7">
        <f>IF(G52&gt;0,I52/G52,0)</f>
        <v>0</v>
      </c>
      <c r="O52" s="7">
        <f>IF(H52&gt;0,I52/H52,0)</f>
        <v>1</v>
      </c>
      <c r="P52" s="6">
        <f>IF(J52=0,0,L52/J52)</f>
        <v>0</v>
      </c>
      <c r="Q52" s="6">
        <f>IF(L52=0,0,L52/K52)</f>
        <v>0</v>
      </c>
    </row>
    <row r="53" spans="1:17" x14ac:dyDescent="0.25">
      <c r="A53" s="12" t="s">
        <v>128</v>
      </c>
      <c r="B53" s="12" t="s">
        <v>129</v>
      </c>
      <c r="C53" s="12" t="s">
        <v>87</v>
      </c>
      <c r="D53" s="12" t="s">
        <v>81</v>
      </c>
      <c r="E53" s="12" t="s">
        <v>47</v>
      </c>
      <c r="F53" s="12" t="s">
        <v>46</v>
      </c>
      <c r="G53" s="10">
        <v>0</v>
      </c>
      <c r="H53" s="10">
        <v>678351.15</v>
      </c>
      <c r="I53" s="10">
        <v>678351.15</v>
      </c>
      <c r="J53" s="5"/>
      <c r="K53" s="5"/>
      <c r="L53" s="5"/>
      <c r="M53" s="8" t="s">
        <v>17</v>
      </c>
      <c r="N53" s="7">
        <f>IF(G53&gt;0,I53/G53,0)</f>
        <v>0</v>
      </c>
      <c r="O53" s="7">
        <f>IF(H53&gt;0,I53/H53,0)</f>
        <v>1</v>
      </c>
      <c r="P53" s="6">
        <f>IF(J53=0,0,L53/J53)</f>
        <v>0</v>
      </c>
      <c r="Q53" s="6">
        <f>IF(L53=0,0,L53/K53)</f>
        <v>0</v>
      </c>
    </row>
    <row r="54" spans="1:17" x14ac:dyDescent="0.25">
      <c r="A54" s="12" t="s">
        <v>130</v>
      </c>
      <c r="B54" s="12" t="s">
        <v>131</v>
      </c>
      <c r="C54" s="12" t="s">
        <v>87</v>
      </c>
      <c r="D54" s="12" t="s">
        <v>81</v>
      </c>
      <c r="E54" s="12" t="s">
        <v>47</v>
      </c>
      <c r="F54" s="12" t="s">
        <v>46</v>
      </c>
      <c r="G54" s="10">
        <v>0</v>
      </c>
      <c r="H54" s="10">
        <v>1123170.2</v>
      </c>
      <c r="I54" s="10">
        <v>1123170.2</v>
      </c>
      <c r="J54" s="5"/>
      <c r="K54" s="5"/>
      <c r="L54" s="5"/>
      <c r="M54" s="8" t="s">
        <v>17</v>
      </c>
      <c r="N54" s="7">
        <f>IF(G54&gt;0,I54/G54,0)</f>
        <v>0</v>
      </c>
      <c r="O54" s="7">
        <f>IF(H54&gt;0,I54/H54,0)</f>
        <v>1</v>
      </c>
      <c r="P54" s="6">
        <f>IF(J54=0,0,L54/J54)</f>
        <v>0</v>
      </c>
      <c r="Q54" s="6">
        <f>IF(L54=0,0,L54/K54)</f>
        <v>0</v>
      </c>
    </row>
    <row r="55" spans="1:17" x14ac:dyDescent="0.25">
      <c r="A55" s="12" t="s">
        <v>132</v>
      </c>
      <c r="B55" s="12" t="s">
        <v>133</v>
      </c>
      <c r="C55" s="12" t="s">
        <v>87</v>
      </c>
      <c r="D55" s="12" t="s">
        <v>81</v>
      </c>
      <c r="E55" s="12" t="s">
        <v>47</v>
      </c>
      <c r="F55" s="12" t="s">
        <v>46</v>
      </c>
      <c r="G55" s="10">
        <v>0</v>
      </c>
      <c r="H55" s="10">
        <v>699986.97</v>
      </c>
      <c r="I55" s="10">
        <v>699986.97</v>
      </c>
      <c r="J55" s="5"/>
      <c r="K55" s="5"/>
      <c r="L55" s="5"/>
      <c r="M55" s="8" t="s">
        <v>17</v>
      </c>
      <c r="N55" s="7">
        <f>IF(G55&gt;0,I55/G55,0)</f>
        <v>0</v>
      </c>
      <c r="O55" s="7">
        <f>IF(H55&gt;0,I55/H55,0)</f>
        <v>1</v>
      </c>
      <c r="P55" s="6">
        <f>IF(J55=0,0,L55/J55)</f>
        <v>0</v>
      </c>
      <c r="Q55" s="6">
        <f>IF(L55=0,0,L55/K55)</f>
        <v>0</v>
      </c>
    </row>
    <row r="56" spans="1:17" x14ac:dyDescent="0.25">
      <c r="A56" s="12" t="s">
        <v>134</v>
      </c>
      <c r="B56" s="12" t="s">
        <v>135</v>
      </c>
      <c r="C56" s="12" t="s">
        <v>87</v>
      </c>
      <c r="D56" s="12" t="s">
        <v>81</v>
      </c>
      <c r="E56" s="12" t="s">
        <v>47</v>
      </c>
      <c r="F56" s="12" t="s">
        <v>46</v>
      </c>
      <c r="G56" s="10">
        <v>0</v>
      </c>
      <c r="H56" s="10">
        <v>422624.73</v>
      </c>
      <c r="I56" s="10">
        <v>0</v>
      </c>
      <c r="J56" s="5"/>
      <c r="K56" s="5"/>
      <c r="L56" s="5"/>
      <c r="M56" s="8" t="s">
        <v>17</v>
      </c>
      <c r="N56" s="7">
        <f>IF(G56&gt;0,I56/G56,0)</f>
        <v>0</v>
      </c>
      <c r="O56" s="7">
        <f>IF(H56&gt;0,I56/H56,0)</f>
        <v>0</v>
      </c>
      <c r="P56" s="6">
        <f>IF(J56=0,0,L56/J56)</f>
        <v>0</v>
      </c>
      <c r="Q56" s="6">
        <f>IF(L56=0,0,L56/K56)</f>
        <v>0</v>
      </c>
    </row>
    <row r="57" spans="1:17" x14ac:dyDescent="0.25">
      <c r="A57" s="12" t="s">
        <v>136</v>
      </c>
      <c r="B57" s="12" t="s">
        <v>137</v>
      </c>
      <c r="C57" s="12" t="s">
        <v>87</v>
      </c>
      <c r="D57" s="12" t="s">
        <v>81</v>
      </c>
      <c r="E57" s="12" t="s">
        <v>47</v>
      </c>
      <c r="F57" s="12" t="s">
        <v>46</v>
      </c>
      <c r="G57" s="10">
        <v>0</v>
      </c>
      <c r="H57" s="10">
        <v>334815.12</v>
      </c>
      <c r="I57" s="10">
        <v>334815.12</v>
      </c>
      <c r="J57" s="5"/>
      <c r="K57" s="5"/>
      <c r="L57" s="5"/>
      <c r="M57" s="8" t="s">
        <v>17</v>
      </c>
      <c r="N57" s="7">
        <f>IF(G57&gt;0,I57/G57,0)</f>
        <v>0</v>
      </c>
      <c r="O57" s="7">
        <f>IF(H57&gt;0,I57/H57,0)</f>
        <v>1</v>
      </c>
      <c r="P57" s="6">
        <f>IF(J57=0,0,L57/J57)</f>
        <v>0</v>
      </c>
      <c r="Q57" s="6">
        <f>IF(L57=0,0,L57/K57)</f>
        <v>0</v>
      </c>
    </row>
    <row r="58" spans="1:17" x14ac:dyDescent="0.25">
      <c r="A58" s="12" t="s">
        <v>138</v>
      </c>
      <c r="B58" s="12" t="s">
        <v>139</v>
      </c>
      <c r="C58" s="12" t="s">
        <v>87</v>
      </c>
      <c r="D58" s="12" t="s">
        <v>81</v>
      </c>
      <c r="E58" s="12" t="s">
        <v>47</v>
      </c>
      <c r="F58" s="12" t="s">
        <v>46</v>
      </c>
      <c r="G58" s="10">
        <v>0</v>
      </c>
      <c r="H58" s="10">
        <v>584943.87</v>
      </c>
      <c r="I58" s="10">
        <v>584943.86</v>
      </c>
      <c r="J58" s="5"/>
      <c r="K58" s="5"/>
      <c r="L58" s="5"/>
      <c r="M58" s="8" t="s">
        <v>17</v>
      </c>
      <c r="N58" s="7">
        <f>IF(G58&gt;0,I58/G58,0)</f>
        <v>0</v>
      </c>
      <c r="O58" s="7">
        <f>IF(H58&gt;0,I58/H58,0)</f>
        <v>0.99999998290434255</v>
      </c>
      <c r="P58" s="6">
        <f>IF(J58=0,0,L58/J58)</f>
        <v>0</v>
      </c>
      <c r="Q58" s="6">
        <f>IF(L58=0,0,L58/K58)</f>
        <v>0</v>
      </c>
    </row>
    <row r="59" spans="1:17" x14ac:dyDescent="0.25">
      <c r="A59" s="12" t="s">
        <v>140</v>
      </c>
      <c r="B59" s="12" t="s">
        <v>141</v>
      </c>
      <c r="C59" s="12" t="s">
        <v>87</v>
      </c>
      <c r="D59" s="12" t="s">
        <v>81</v>
      </c>
      <c r="E59" s="12" t="s">
        <v>47</v>
      </c>
      <c r="F59" s="12" t="s">
        <v>46</v>
      </c>
      <c r="G59" s="10">
        <v>0</v>
      </c>
      <c r="H59" s="10">
        <v>282418.68</v>
      </c>
      <c r="I59" s="10">
        <v>0</v>
      </c>
      <c r="J59" s="5"/>
      <c r="K59" s="5"/>
      <c r="L59" s="5"/>
      <c r="M59" s="8" t="s">
        <v>17</v>
      </c>
      <c r="N59" s="7">
        <f>IF(G59&gt;0,I59/G59,0)</f>
        <v>0</v>
      </c>
      <c r="O59" s="7">
        <f>IF(H59&gt;0,I59/H59,0)</f>
        <v>0</v>
      </c>
      <c r="P59" s="6">
        <f>IF(J59=0,0,L59/J59)</f>
        <v>0</v>
      </c>
      <c r="Q59" s="6">
        <f>IF(L59=0,0,L59/K59)</f>
        <v>0</v>
      </c>
    </row>
    <row r="60" spans="1:17" x14ac:dyDescent="0.25">
      <c r="A60" s="12" t="s">
        <v>142</v>
      </c>
      <c r="B60" s="12" t="s">
        <v>143</v>
      </c>
      <c r="C60" s="12" t="s">
        <v>87</v>
      </c>
      <c r="D60" s="12" t="s">
        <v>81</v>
      </c>
      <c r="E60" s="12" t="s">
        <v>47</v>
      </c>
      <c r="F60" s="12" t="s">
        <v>46</v>
      </c>
      <c r="G60" s="10">
        <v>0</v>
      </c>
      <c r="H60" s="10">
        <v>74800.509999999995</v>
      </c>
      <c r="I60" s="10">
        <v>74800.509999999995</v>
      </c>
      <c r="J60" s="5"/>
      <c r="K60" s="5"/>
      <c r="L60" s="5"/>
      <c r="M60" s="8" t="s">
        <v>17</v>
      </c>
      <c r="N60" s="7">
        <f>IF(G60&gt;0,I60/G60,0)</f>
        <v>0</v>
      </c>
      <c r="O60" s="7">
        <f>IF(H60&gt;0,I60/H60,0)</f>
        <v>1</v>
      </c>
      <c r="P60" s="6">
        <f>IF(J60=0,0,L60/J60)</f>
        <v>0</v>
      </c>
      <c r="Q60" s="6">
        <f>IF(L60=0,0,L60/K60)</f>
        <v>0</v>
      </c>
    </row>
    <row r="61" spans="1:17" x14ac:dyDescent="0.25">
      <c r="A61" s="12" t="s">
        <v>144</v>
      </c>
      <c r="B61" s="12" t="s">
        <v>145</v>
      </c>
      <c r="C61" s="12" t="s">
        <v>87</v>
      </c>
      <c r="D61" s="12" t="s">
        <v>81</v>
      </c>
      <c r="E61" s="12" t="s">
        <v>47</v>
      </c>
      <c r="F61" s="12" t="s">
        <v>46</v>
      </c>
      <c r="G61" s="10">
        <v>0</v>
      </c>
      <c r="H61" s="10">
        <v>363635.33</v>
      </c>
      <c r="I61" s="10">
        <v>363635.33</v>
      </c>
      <c r="J61" s="5"/>
      <c r="K61" s="5"/>
      <c r="L61" s="5"/>
      <c r="M61" s="8" t="s">
        <v>17</v>
      </c>
      <c r="N61" s="7">
        <f>IF(G61&gt;0,I61/G61,0)</f>
        <v>0</v>
      </c>
      <c r="O61" s="7">
        <f>IF(H61&gt;0,I61/H61,0)</f>
        <v>1</v>
      </c>
      <c r="P61" s="6">
        <f>IF(J61=0,0,L61/J61)</f>
        <v>0</v>
      </c>
      <c r="Q61" s="6">
        <f>IF(L61=0,0,L61/K61)</f>
        <v>0</v>
      </c>
    </row>
    <row r="62" spans="1:17" x14ac:dyDescent="0.25">
      <c r="A62" s="12" t="s">
        <v>146</v>
      </c>
      <c r="B62" s="12" t="s">
        <v>147</v>
      </c>
      <c r="C62" s="12" t="s">
        <v>87</v>
      </c>
      <c r="D62" s="12" t="s">
        <v>81</v>
      </c>
      <c r="E62" s="12" t="s">
        <v>47</v>
      </c>
      <c r="F62" s="12" t="s">
        <v>46</v>
      </c>
      <c r="G62" s="10">
        <v>0</v>
      </c>
      <c r="H62" s="10">
        <v>6500000</v>
      </c>
      <c r="I62" s="10">
        <v>0</v>
      </c>
      <c r="J62" s="5"/>
      <c r="K62" s="5"/>
      <c r="L62" s="5"/>
      <c r="M62" s="8" t="s">
        <v>17</v>
      </c>
      <c r="N62" s="7">
        <f>IF(G62&gt;0,I62/G62,0)</f>
        <v>0</v>
      </c>
      <c r="O62" s="7">
        <f>IF(H62&gt;0,I62/H62,0)</f>
        <v>0</v>
      </c>
      <c r="P62" s="6">
        <f>IF(J62=0,0,L62/J62)</f>
        <v>0</v>
      </c>
      <c r="Q62" s="6">
        <f>IF(L62=0,0,L62/K62)</f>
        <v>0</v>
      </c>
    </row>
    <row r="63" spans="1:17" x14ac:dyDescent="0.25">
      <c r="A63" s="12" t="s">
        <v>148</v>
      </c>
      <c r="B63" s="12" t="s">
        <v>149</v>
      </c>
      <c r="C63" s="12" t="s">
        <v>87</v>
      </c>
      <c r="D63" s="12" t="s">
        <v>81</v>
      </c>
      <c r="E63" s="12" t="s">
        <v>47</v>
      </c>
      <c r="F63" s="12" t="s">
        <v>46</v>
      </c>
      <c r="G63" s="10">
        <v>0</v>
      </c>
      <c r="H63" s="10">
        <v>2817531.86</v>
      </c>
      <c r="I63" s="10">
        <v>0</v>
      </c>
      <c r="J63" s="5"/>
      <c r="K63" s="5"/>
      <c r="L63" s="5"/>
      <c r="M63" s="8" t="s">
        <v>17</v>
      </c>
      <c r="N63" s="7">
        <f>IF(G63&gt;0,I63/G63,0)</f>
        <v>0</v>
      </c>
      <c r="O63" s="7">
        <f>IF(H63&gt;0,I63/H63,0)</f>
        <v>0</v>
      </c>
      <c r="P63" s="6">
        <f>IF(J63=0,0,L63/J63)</f>
        <v>0</v>
      </c>
      <c r="Q63" s="6">
        <f>IF(L63=0,0,L63/K63)</f>
        <v>0</v>
      </c>
    </row>
    <row r="64" spans="1:17" x14ac:dyDescent="0.25">
      <c r="A64" s="12" t="s">
        <v>44</v>
      </c>
      <c r="B64" s="12" t="s">
        <v>45</v>
      </c>
      <c r="C64" s="12" t="s">
        <v>150</v>
      </c>
      <c r="D64" s="12" t="s">
        <v>81</v>
      </c>
      <c r="E64" s="12" t="s">
        <v>47</v>
      </c>
      <c r="F64" s="12" t="s">
        <v>46</v>
      </c>
      <c r="G64" s="10">
        <v>19000000</v>
      </c>
      <c r="H64" s="10">
        <v>1974914.34</v>
      </c>
      <c r="I64" s="10">
        <v>1973101.18</v>
      </c>
      <c r="J64" s="5"/>
      <c r="K64" s="5"/>
      <c r="L64" s="5"/>
      <c r="M64" s="8" t="s">
        <v>17</v>
      </c>
      <c r="N64" s="7">
        <f>IF(G64&gt;0,I64/G64,0)</f>
        <v>0.10384743052631579</v>
      </c>
      <c r="O64" s="7">
        <f>IF(H64&gt;0,I64/H64,0)</f>
        <v>0.99908190448401923</v>
      </c>
      <c r="P64" s="6">
        <f>IF(J64=0,0,L64/J64)</f>
        <v>0</v>
      </c>
      <c r="Q64" s="6">
        <f>IF(L64=0,0,L64/K64)</f>
        <v>0</v>
      </c>
    </row>
    <row r="65" spans="1:17" x14ac:dyDescent="0.25">
      <c r="A65" s="12" t="s">
        <v>151</v>
      </c>
      <c r="B65" s="12" t="s">
        <v>152</v>
      </c>
      <c r="C65" s="12" t="s">
        <v>150</v>
      </c>
      <c r="D65" s="12" t="s">
        <v>81</v>
      </c>
      <c r="E65" s="12" t="s">
        <v>47</v>
      </c>
      <c r="F65" s="12" t="s">
        <v>46</v>
      </c>
      <c r="G65" s="10">
        <v>0</v>
      </c>
      <c r="H65" s="10">
        <v>0</v>
      </c>
      <c r="I65" s="10">
        <v>0</v>
      </c>
      <c r="J65" s="5"/>
      <c r="K65" s="5"/>
      <c r="L65" s="5"/>
      <c r="M65" s="8" t="s">
        <v>17</v>
      </c>
      <c r="N65" s="7">
        <f>IF(G65&gt;0,I65/G65,0)</f>
        <v>0</v>
      </c>
      <c r="O65" s="7">
        <f>IF(H65&gt;0,I65/H65,0)</f>
        <v>0</v>
      </c>
      <c r="P65" s="6">
        <f>IF(J65=0,0,L65/J65)</f>
        <v>0</v>
      </c>
      <c r="Q65" s="6">
        <f>IF(L65=0,0,L65/K65)</f>
        <v>0</v>
      </c>
    </row>
    <row r="66" spans="1:17" x14ac:dyDescent="0.25">
      <c r="A66" s="12" t="s">
        <v>153</v>
      </c>
      <c r="B66" s="12" t="s">
        <v>154</v>
      </c>
      <c r="C66" s="12" t="s">
        <v>150</v>
      </c>
      <c r="D66" s="12" t="s">
        <v>81</v>
      </c>
      <c r="E66" s="12" t="s">
        <v>47</v>
      </c>
      <c r="F66" s="12" t="s">
        <v>46</v>
      </c>
      <c r="G66" s="10">
        <v>0</v>
      </c>
      <c r="H66" s="10">
        <v>700000</v>
      </c>
      <c r="I66" s="10">
        <v>700000</v>
      </c>
      <c r="J66" s="5"/>
      <c r="K66" s="5"/>
      <c r="L66" s="5"/>
      <c r="M66" s="8" t="s">
        <v>17</v>
      </c>
      <c r="N66" s="7">
        <f>IF(G66&gt;0,I66/G66,0)</f>
        <v>0</v>
      </c>
      <c r="O66" s="7">
        <f>IF(H66&gt;0,I66/H66,0)</f>
        <v>1</v>
      </c>
      <c r="P66" s="6">
        <f>IF(J66=0,0,L66/J66)</f>
        <v>0</v>
      </c>
      <c r="Q66" s="6">
        <f>IF(L66=0,0,L66/K66)</f>
        <v>0</v>
      </c>
    </row>
    <row r="67" spans="1:17" x14ac:dyDescent="0.25">
      <c r="A67" s="12" t="s">
        <v>155</v>
      </c>
      <c r="B67" s="12" t="s">
        <v>156</v>
      </c>
      <c r="C67" s="12" t="s">
        <v>150</v>
      </c>
      <c r="D67" s="12" t="s">
        <v>81</v>
      </c>
      <c r="E67" s="12" t="s">
        <v>47</v>
      </c>
      <c r="F67" s="12" t="s">
        <v>46</v>
      </c>
      <c r="G67" s="10">
        <v>0</v>
      </c>
      <c r="H67" s="10">
        <v>1302500.43</v>
      </c>
      <c r="I67" s="10">
        <v>1302500.43</v>
      </c>
      <c r="J67" s="5"/>
      <c r="K67" s="5"/>
      <c r="L67" s="5"/>
      <c r="M67" s="8" t="s">
        <v>17</v>
      </c>
      <c r="N67" s="7">
        <f>IF(G67&gt;0,I67/G67,0)</f>
        <v>0</v>
      </c>
      <c r="O67" s="7">
        <f>IF(H67&gt;0,I67/H67,0)</f>
        <v>1</v>
      </c>
      <c r="P67" s="6">
        <f>IF(J67=0,0,L67/J67)</f>
        <v>0</v>
      </c>
      <c r="Q67" s="6">
        <f>IF(L67=0,0,L67/K67)</f>
        <v>0</v>
      </c>
    </row>
    <row r="68" spans="1:17" x14ac:dyDescent="0.25">
      <c r="A68" s="12" t="s">
        <v>157</v>
      </c>
      <c r="B68" s="12" t="s">
        <v>158</v>
      </c>
      <c r="C68" s="12" t="s">
        <v>150</v>
      </c>
      <c r="D68" s="12" t="s">
        <v>81</v>
      </c>
      <c r="E68" s="12" t="s">
        <v>47</v>
      </c>
      <c r="F68" s="12" t="s">
        <v>46</v>
      </c>
      <c r="G68" s="10">
        <v>0</v>
      </c>
      <c r="H68" s="10">
        <v>261038.07</v>
      </c>
      <c r="I68" s="10">
        <v>261038.07</v>
      </c>
      <c r="J68" s="5"/>
      <c r="K68" s="5"/>
      <c r="L68" s="5"/>
      <c r="M68" s="8" t="s">
        <v>17</v>
      </c>
      <c r="N68" s="7">
        <f>IF(G68&gt;0,I68/G68,0)</f>
        <v>0</v>
      </c>
      <c r="O68" s="7">
        <f>IF(H68&gt;0,I68/H68,0)</f>
        <v>1</v>
      </c>
      <c r="P68" s="6">
        <f>IF(J68=0,0,L68/J68)</f>
        <v>0</v>
      </c>
      <c r="Q68" s="6">
        <f>IF(L68=0,0,L68/K68)</f>
        <v>0</v>
      </c>
    </row>
    <row r="69" spans="1:17" x14ac:dyDescent="0.25">
      <c r="A69" s="12" t="s">
        <v>159</v>
      </c>
      <c r="B69" s="12" t="s">
        <v>160</v>
      </c>
      <c r="C69" s="12" t="s">
        <v>150</v>
      </c>
      <c r="D69" s="12" t="s">
        <v>81</v>
      </c>
      <c r="E69" s="12" t="s">
        <v>47</v>
      </c>
      <c r="F69" s="12" t="s">
        <v>46</v>
      </c>
      <c r="G69" s="10">
        <v>0</v>
      </c>
      <c r="H69" s="10">
        <v>197182.61</v>
      </c>
      <c r="I69" s="10">
        <v>197182.61</v>
      </c>
      <c r="J69" s="5"/>
      <c r="K69" s="5"/>
      <c r="L69" s="5"/>
      <c r="M69" s="8" t="s">
        <v>17</v>
      </c>
      <c r="N69" s="7">
        <f>IF(G69&gt;0,I69/G69,0)</f>
        <v>0</v>
      </c>
      <c r="O69" s="7">
        <f>IF(H69&gt;0,I69/H69,0)</f>
        <v>1</v>
      </c>
      <c r="P69" s="6">
        <f>IF(J69=0,0,L69/J69)</f>
        <v>0</v>
      </c>
      <c r="Q69" s="6">
        <f>IF(L69=0,0,L69/K69)</f>
        <v>0</v>
      </c>
    </row>
    <row r="70" spans="1:17" x14ac:dyDescent="0.25">
      <c r="A70" s="12" t="s">
        <v>161</v>
      </c>
      <c r="B70" s="12" t="s">
        <v>162</v>
      </c>
      <c r="C70" s="12" t="s">
        <v>150</v>
      </c>
      <c r="D70" s="12" t="s">
        <v>81</v>
      </c>
      <c r="E70" s="12" t="s">
        <v>47</v>
      </c>
      <c r="F70" s="12" t="s">
        <v>46</v>
      </c>
      <c r="G70" s="10">
        <v>0</v>
      </c>
      <c r="H70" s="10">
        <v>817907.94</v>
      </c>
      <c r="I70" s="10">
        <v>817907.94</v>
      </c>
      <c r="J70" s="5"/>
      <c r="K70" s="5"/>
      <c r="L70" s="5"/>
      <c r="M70" s="8" t="s">
        <v>17</v>
      </c>
      <c r="N70" s="7">
        <f>IF(G70&gt;0,I70/G70,0)</f>
        <v>0</v>
      </c>
      <c r="O70" s="7">
        <f>IF(H70&gt;0,I70/H70,0)</f>
        <v>1</v>
      </c>
      <c r="P70" s="6">
        <f>IF(J70=0,0,L70/J70)</f>
        <v>0</v>
      </c>
      <c r="Q70" s="6">
        <f>IF(L70=0,0,L70/K70)</f>
        <v>0</v>
      </c>
    </row>
    <row r="71" spans="1:17" x14ac:dyDescent="0.25">
      <c r="A71" s="12" t="s">
        <v>163</v>
      </c>
      <c r="B71" s="12" t="s">
        <v>164</v>
      </c>
      <c r="C71" s="12" t="s">
        <v>150</v>
      </c>
      <c r="D71" s="12" t="s">
        <v>81</v>
      </c>
      <c r="E71" s="12" t="s">
        <v>47</v>
      </c>
      <c r="F71" s="12" t="s">
        <v>46</v>
      </c>
      <c r="G71" s="10">
        <v>0</v>
      </c>
      <c r="H71" s="10">
        <v>387226.17</v>
      </c>
      <c r="I71" s="10">
        <v>387226.17</v>
      </c>
      <c r="J71" s="5"/>
      <c r="K71" s="5"/>
      <c r="L71" s="5"/>
      <c r="M71" s="8" t="s">
        <v>17</v>
      </c>
      <c r="N71" s="7">
        <f>IF(G71&gt;0,I71/G71,0)</f>
        <v>0</v>
      </c>
      <c r="O71" s="7">
        <f>IF(H71&gt;0,I71/H71,0)</f>
        <v>1</v>
      </c>
      <c r="P71" s="6">
        <f>IF(J71=0,0,L71/J71)</f>
        <v>0</v>
      </c>
      <c r="Q71" s="6">
        <f>IF(L71=0,0,L71/K71)</f>
        <v>0</v>
      </c>
    </row>
    <row r="72" spans="1:17" x14ac:dyDescent="0.25">
      <c r="A72" s="12" t="s">
        <v>165</v>
      </c>
      <c r="B72" s="12" t="s">
        <v>166</v>
      </c>
      <c r="C72" s="12" t="s">
        <v>150</v>
      </c>
      <c r="D72" s="12" t="s">
        <v>81</v>
      </c>
      <c r="E72" s="12" t="s">
        <v>47</v>
      </c>
      <c r="F72" s="12" t="s">
        <v>46</v>
      </c>
      <c r="G72" s="10">
        <v>0</v>
      </c>
      <c r="H72" s="10">
        <v>325798.13</v>
      </c>
      <c r="I72" s="10">
        <v>325798.13</v>
      </c>
      <c r="J72" s="5"/>
      <c r="K72" s="5"/>
      <c r="L72" s="5"/>
      <c r="M72" s="8" t="s">
        <v>17</v>
      </c>
      <c r="N72" s="7">
        <f>IF(G72&gt;0,I72/G72,0)</f>
        <v>0</v>
      </c>
      <c r="O72" s="7">
        <f>IF(H72&gt;0,I72/H72,0)</f>
        <v>1</v>
      </c>
      <c r="P72" s="6">
        <f>IF(J72=0,0,L72/J72)</f>
        <v>0</v>
      </c>
      <c r="Q72" s="6">
        <f>IF(L72=0,0,L72/K72)</f>
        <v>0</v>
      </c>
    </row>
    <row r="73" spans="1:17" x14ac:dyDescent="0.25">
      <c r="A73" s="12" t="s">
        <v>167</v>
      </c>
      <c r="B73" s="12" t="s">
        <v>168</v>
      </c>
      <c r="C73" s="12" t="s">
        <v>150</v>
      </c>
      <c r="D73" s="12" t="s">
        <v>81</v>
      </c>
      <c r="E73" s="12" t="s">
        <v>47</v>
      </c>
      <c r="F73" s="12" t="s">
        <v>46</v>
      </c>
      <c r="G73" s="10">
        <v>0</v>
      </c>
      <c r="H73" s="10">
        <v>842220.6</v>
      </c>
      <c r="I73" s="10">
        <v>842220.6</v>
      </c>
      <c r="J73" s="5"/>
      <c r="K73" s="5"/>
      <c r="L73" s="5"/>
      <c r="M73" s="8" t="s">
        <v>17</v>
      </c>
      <c r="N73" s="7">
        <f>IF(G73&gt;0,I73/G73,0)</f>
        <v>0</v>
      </c>
      <c r="O73" s="7">
        <f>IF(H73&gt;0,I73/H73,0)</f>
        <v>1</v>
      </c>
      <c r="P73" s="6">
        <f>IF(J73=0,0,L73/J73)</f>
        <v>0</v>
      </c>
      <c r="Q73" s="6">
        <f>IF(L73=0,0,L73/K73)</f>
        <v>0</v>
      </c>
    </row>
    <row r="74" spans="1:17" x14ac:dyDescent="0.25">
      <c r="A74" s="12" t="s">
        <v>169</v>
      </c>
      <c r="B74" s="12" t="s">
        <v>170</v>
      </c>
      <c r="C74" s="12" t="s">
        <v>150</v>
      </c>
      <c r="D74" s="12" t="s">
        <v>81</v>
      </c>
      <c r="E74" s="12" t="s">
        <v>47</v>
      </c>
      <c r="F74" s="12" t="s">
        <v>46</v>
      </c>
      <c r="G74" s="10">
        <v>0</v>
      </c>
      <c r="H74" s="10">
        <v>310892</v>
      </c>
      <c r="I74" s="10">
        <v>310892</v>
      </c>
      <c r="J74" s="5"/>
      <c r="K74" s="5"/>
      <c r="L74" s="5"/>
      <c r="M74" s="8" t="s">
        <v>17</v>
      </c>
      <c r="N74" s="7">
        <f>IF(G74&gt;0,I74/G74,0)</f>
        <v>0</v>
      </c>
      <c r="O74" s="7">
        <f>IF(H74&gt;0,I74/H74,0)</f>
        <v>1</v>
      </c>
      <c r="P74" s="6">
        <f>IF(J74=0,0,L74/J74)</f>
        <v>0</v>
      </c>
      <c r="Q74" s="6">
        <f>IF(L74=0,0,L74/K74)</f>
        <v>0</v>
      </c>
    </row>
    <row r="75" spans="1:17" x14ac:dyDescent="0.25">
      <c r="A75" s="12" t="s">
        <v>171</v>
      </c>
      <c r="B75" s="12" t="s">
        <v>172</v>
      </c>
      <c r="C75" s="12" t="s">
        <v>150</v>
      </c>
      <c r="D75" s="12" t="s">
        <v>81</v>
      </c>
      <c r="E75" s="12" t="s">
        <v>47</v>
      </c>
      <c r="F75" s="12" t="s">
        <v>46</v>
      </c>
      <c r="G75" s="10">
        <v>0</v>
      </c>
      <c r="H75" s="10">
        <v>2234325.15</v>
      </c>
      <c r="I75" s="10">
        <v>2234325.15</v>
      </c>
      <c r="J75" s="5"/>
      <c r="K75" s="5"/>
      <c r="L75" s="5"/>
      <c r="M75" s="8" t="s">
        <v>17</v>
      </c>
      <c r="N75" s="7">
        <f>IF(G75&gt;0,I75/G75,0)</f>
        <v>0</v>
      </c>
      <c r="O75" s="7">
        <f>IF(H75&gt;0,I75/H75,0)</f>
        <v>1</v>
      </c>
      <c r="P75" s="6">
        <f>IF(J75=0,0,L75/J75)</f>
        <v>0</v>
      </c>
      <c r="Q75" s="6">
        <f>IF(L75=0,0,L75/K75)</f>
        <v>0</v>
      </c>
    </row>
    <row r="76" spans="1:17" x14ac:dyDescent="0.25">
      <c r="A76" s="12" t="s">
        <v>173</v>
      </c>
      <c r="B76" s="12" t="s">
        <v>174</v>
      </c>
      <c r="C76" s="12" t="s">
        <v>150</v>
      </c>
      <c r="D76" s="12" t="s">
        <v>81</v>
      </c>
      <c r="E76" s="12" t="s">
        <v>47</v>
      </c>
      <c r="F76" s="12" t="s">
        <v>46</v>
      </c>
      <c r="G76" s="10">
        <v>0</v>
      </c>
      <c r="H76" s="10">
        <v>423202.35</v>
      </c>
      <c r="I76" s="10">
        <v>379868.07</v>
      </c>
      <c r="J76" s="5"/>
      <c r="K76" s="5"/>
      <c r="L76" s="5"/>
      <c r="M76" s="8" t="s">
        <v>17</v>
      </c>
      <c r="N76" s="7">
        <f>IF(G76&gt;0,I76/G76,0)</f>
        <v>0</v>
      </c>
      <c r="O76" s="7">
        <f>IF(H76&gt;0,I76/H76,0)</f>
        <v>0.89760387672705511</v>
      </c>
      <c r="P76" s="6">
        <f>IF(J76=0,0,L76/J76)</f>
        <v>0</v>
      </c>
      <c r="Q76" s="6">
        <f>IF(L76=0,0,L76/K76)</f>
        <v>0</v>
      </c>
    </row>
    <row r="77" spans="1:17" x14ac:dyDescent="0.25">
      <c r="A77" s="12" t="s">
        <v>44</v>
      </c>
      <c r="B77" s="12" t="s">
        <v>45</v>
      </c>
      <c r="C77" s="12" t="s">
        <v>175</v>
      </c>
      <c r="D77" s="12" t="s">
        <v>81</v>
      </c>
      <c r="E77" s="12" t="s">
        <v>47</v>
      </c>
      <c r="F77" s="12" t="s">
        <v>46</v>
      </c>
      <c r="G77" s="10">
        <v>1000000</v>
      </c>
      <c r="H77" s="10">
        <v>698793.38</v>
      </c>
      <c r="I77" s="10">
        <v>697417.71</v>
      </c>
      <c r="J77" s="5"/>
      <c r="K77" s="5"/>
      <c r="L77" s="5"/>
      <c r="M77" s="8" t="s">
        <v>17</v>
      </c>
      <c r="N77" s="7">
        <f>IF(G77&gt;0,I77/G77,0)</f>
        <v>0.69741770999999997</v>
      </c>
      <c r="O77" s="7">
        <f>IF(H77&gt;0,I77/H77,0)</f>
        <v>0.99803136372013135</v>
      </c>
      <c r="P77" s="6">
        <f>IF(J77=0,0,L77/J77)</f>
        <v>0</v>
      </c>
      <c r="Q77" s="6">
        <f>IF(L77=0,0,L77/K77)</f>
        <v>0</v>
      </c>
    </row>
    <row r="78" spans="1:17" x14ac:dyDescent="0.25">
      <c r="A78" s="12" t="s">
        <v>176</v>
      </c>
      <c r="B78" s="12" t="s">
        <v>177</v>
      </c>
      <c r="C78" s="12" t="s">
        <v>175</v>
      </c>
      <c r="D78" s="12" t="s">
        <v>81</v>
      </c>
      <c r="E78" s="12" t="s">
        <v>47</v>
      </c>
      <c r="F78" s="12" t="s">
        <v>46</v>
      </c>
      <c r="G78" s="10">
        <v>0</v>
      </c>
      <c r="H78" s="10">
        <v>5450671.0300000003</v>
      </c>
      <c r="I78" s="10">
        <v>0</v>
      </c>
      <c r="J78" s="5"/>
      <c r="K78" s="5"/>
      <c r="L78" s="5"/>
      <c r="M78" s="8" t="s">
        <v>17</v>
      </c>
      <c r="N78" s="7">
        <f>IF(G78&gt;0,I78/G78,0)</f>
        <v>0</v>
      </c>
      <c r="O78" s="7">
        <f>IF(H78&gt;0,I78/H78,0)</f>
        <v>0</v>
      </c>
      <c r="P78" s="6">
        <f>IF(J78=0,0,L78/J78)</f>
        <v>0</v>
      </c>
      <c r="Q78" s="6">
        <f>IF(L78=0,0,L78/K78)</f>
        <v>0</v>
      </c>
    </row>
    <row r="79" spans="1:17" x14ac:dyDescent="0.25">
      <c r="A79" s="12" t="s">
        <v>178</v>
      </c>
      <c r="B79" s="12" t="s">
        <v>179</v>
      </c>
      <c r="C79" s="12" t="s">
        <v>180</v>
      </c>
      <c r="D79" s="12" t="s">
        <v>81</v>
      </c>
      <c r="E79" s="12" t="s">
        <v>182</v>
      </c>
      <c r="F79" s="12" t="s">
        <v>181</v>
      </c>
      <c r="G79" s="10">
        <v>0</v>
      </c>
      <c r="H79" s="10">
        <v>0</v>
      </c>
      <c r="I79" s="10">
        <v>0</v>
      </c>
      <c r="J79" s="5"/>
      <c r="K79" s="5"/>
      <c r="L79" s="5"/>
      <c r="M79" s="8" t="s">
        <v>17</v>
      </c>
      <c r="N79" s="7">
        <f>IF(G79&gt;0,I79/G79,0)</f>
        <v>0</v>
      </c>
      <c r="O79" s="7">
        <f>IF(H79&gt;0,I79/H79,0)</f>
        <v>0</v>
      </c>
      <c r="P79" s="6">
        <f>IF(J79=0,0,L79/J79)</f>
        <v>0</v>
      </c>
      <c r="Q79" s="6">
        <f>IF(L79=0,0,L79/K79)</f>
        <v>0</v>
      </c>
    </row>
    <row r="80" spans="1:17" x14ac:dyDescent="0.25">
      <c r="A80" s="12" t="s">
        <v>44</v>
      </c>
      <c r="B80" s="12" t="s">
        <v>45</v>
      </c>
      <c r="C80" s="12" t="s">
        <v>180</v>
      </c>
      <c r="D80" s="12" t="s">
        <v>81</v>
      </c>
      <c r="E80" s="12" t="s">
        <v>47</v>
      </c>
      <c r="F80" s="12" t="s">
        <v>46</v>
      </c>
      <c r="G80" s="10">
        <v>1000000</v>
      </c>
      <c r="H80" s="10">
        <v>1833276.62</v>
      </c>
      <c r="I80" s="10">
        <v>1832149.14</v>
      </c>
      <c r="J80" s="5"/>
      <c r="K80" s="5"/>
      <c r="L80" s="5"/>
      <c r="M80" s="8" t="s">
        <v>17</v>
      </c>
      <c r="N80" s="7">
        <f>IF(G80&gt;0,I80/G80,0)</f>
        <v>1.8321491399999998</v>
      </c>
      <c r="O80" s="7">
        <f>IF(H80&gt;0,I80/H80,0)</f>
        <v>0.99938499188409424</v>
      </c>
      <c r="P80" s="6">
        <f>IF(J80=0,0,L80/J80)</f>
        <v>0</v>
      </c>
      <c r="Q80" s="6">
        <f>IF(L80=0,0,L80/K80)</f>
        <v>0</v>
      </c>
    </row>
    <row r="81" spans="1:18" x14ac:dyDescent="0.25">
      <c r="A81" s="12" t="s">
        <v>183</v>
      </c>
      <c r="B81" s="12" t="s">
        <v>184</v>
      </c>
      <c r="C81" s="12" t="s">
        <v>180</v>
      </c>
      <c r="D81" s="12" t="s">
        <v>81</v>
      </c>
      <c r="E81" s="12" t="s">
        <v>47</v>
      </c>
      <c r="F81" s="12" t="s">
        <v>46</v>
      </c>
      <c r="G81" s="10">
        <v>0</v>
      </c>
      <c r="H81" s="10">
        <v>137997.1</v>
      </c>
      <c r="I81" s="10">
        <v>137997.1</v>
      </c>
      <c r="J81" s="5"/>
      <c r="K81" s="5"/>
      <c r="L81" s="5"/>
      <c r="M81" s="8" t="s">
        <v>17</v>
      </c>
      <c r="N81" s="7">
        <f>IF(G81&gt;0,I81/G81,0)</f>
        <v>0</v>
      </c>
      <c r="O81" s="7">
        <f>IF(H81&gt;0,I81/H81,0)</f>
        <v>1</v>
      </c>
      <c r="P81" s="6">
        <f>IF(J81=0,0,L81/J81)</f>
        <v>0</v>
      </c>
      <c r="Q81" s="6">
        <f>IF(L81=0,0,L81/K81)</f>
        <v>0</v>
      </c>
    </row>
    <row r="82" spans="1:18" x14ac:dyDescent="0.25">
      <c r="A82" s="12" t="s">
        <v>185</v>
      </c>
      <c r="B82" s="12" t="s">
        <v>186</v>
      </c>
      <c r="C82" s="12" t="s">
        <v>180</v>
      </c>
      <c r="D82" s="12" t="s">
        <v>81</v>
      </c>
      <c r="E82" s="12" t="s">
        <v>47</v>
      </c>
      <c r="F82" s="12" t="s">
        <v>46</v>
      </c>
      <c r="G82" s="10">
        <v>0</v>
      </c>
      <c r="H82" s="10">
        <v>340600</v>
      </c>
      <c r="I82" s="10">
        <v>340600</v>
      </c>
      <c r="J82" s="5"/>
      <c r="K82" s="5"/>
      <c r="L82" s="5"/>
      <c r="M82" s="8" t="s">
        <v>17</v>
      </c>
      <c r="N82" s="7">
        <f>IF(G82&gt;0,I82/G82,0)</f>
        <v>0</v>
      </c>
      <c r="O82" s="7">
        <f>IF(H82&gt;0,I82/H82,0)</f>
        <v>1</v>
      </c>
      <c r="P82" s="6">
        <f>IF(J82=0,0,L82/J82)</f>
        <v>0</v>
      </c>
      <c r="Q82" s="6">
        <f>IF(L82=0,0,L82/K82)</f>
        <v>0</v>
      </c>
    </row>
    <row r="83" spans="1:18" x14ac:dyDescent="0.25">
      <c r="A83" s="12" t="s">
        <v>187</v>
      </c>
      <c r="B83" s="12" t="s">
        <v>188</v>
      </c>
      <c r="C83" s="12" t="s">
        <v>180</v>
      </c>
      <c r="D83" s="12" t="s">
        <v>81</v>
      </c>
      <c r="E83" s="12" t="s">
        <v>47</v>
      </c>
      <c r="F83" s="12" t="s">
        <v>46</v>
      </c>
      <c r="G83" s="10">
        <v>0</v>
      </c>
      <c r="H83" s="10">
        <v>150000</v>
      </c>
      <c r="I83" s="10">
        <v>150000</v>
      </c>
      <c r="J83" s="5"/>
      <c r="K83" s="5"/>
      <c r="L83" s="5"/>
      <c r="M83" s="8" t="s">
        <v>17</v>
      </c>
      <c r="N83" s="7">
        <f>IF(G83&gt;0,I83/G83,0)</f>
        <v>0</v>
      </c>
      <c r="O83" s="7">
        <f>IF(H83&gt;0,I83/H83,0)</f>
        <v>1</v>
      </c>
      <c r="P83" s="6">
        <f>IF(J83=0,0,L83/J83)</f>
        <v>0</v>
      </c>
      <c r="Q83" s="6">
        <f>IF(L83=0,0,L83/K83)</f>
        <v>0</v>
      </c>
    </row>
    <row r="84" spans="1:18" x14ac:dyDescent="0.25">
      <c r="A84" s="12" t="s">
        <v>189</v>
      </c>
      <c r="B84" s="12" t="s">
        <v>190</v>
      </c>
      <c r="C84" s="12" t="s">
        <v>180</v>
      </c>
      <c r="D84" s="12" t="s">
        <v>81</v>
      </c>
      <c r="E84" s="12" t="s">
        <v>47</v>
      </c>
      <c r="F84" s="12" t="s">
        <v>46</v>
      </c>
      <c r="G84" s="10">
        <v>0</v>
      </c>
      <c r="H84" s="10">
        <v>748200</v>
      </c>
      <c r="I84" s="10">
        <v>748200</v>
      </c>
      <c r="J84" s="5"/>
      <c r="K84" s="5"/>
      <c r="L84" s="5"/>
      <c r="M84" s="8" t="s">
        <v>17</v>
      </c>
      <c r="N84" s="7">
        <f>IF(G84&gt;0,I84/G84,0)</f>
        <v>0</v>
      </c>
      <c r="O84" s="7">
        <f>IF(H84&gt;0,I84/H84,0)</f>
        <v>1</v>
      </c>
      <c r="P84" s="6">
        <f>IF(J84=0,0,L84/J84)</f>
        <v>0</v>
      </c>
      <c r="Q84" s="6">
        <f>IF(L84=0,0,L84/K84)</f>
        <v>0</v>
      </c>
    </row>
    <row r="85" spans="1:18" x14ac:dyDescent="0.25">
      <c r="G85" s="11">
        <f>SUM(G4:G84)</f>
        <v>71366070.729999989</v>
      </c>
      <c r="H85" s="11">
        <f>SUM(H4:H84)</f>
        <v>81095610.269999981</v>
      </c>
      <c r="I85" s="11">
        <f>SUM(I4:I84)</f>
        <v>60175599.059999995</v>
      </c>
      <c r="P85" s="14">
        <f t="shared" ref="P85" si="0">IF(J85=0,0,L85/J85)</f>
        <v>0</v>
      </c>
      <c r="Q85" s="14">
        <f t="shared" ref="Q85" si="1">IF(L85=0,0,L85/K85)</f>
        <v>0</v>
      </c>
      <c r="R85" s="13"/>
    </row>
    <row r="86" spans="1:18" x14ac:dyDescent="0.25">
      <c r="P86" s="13"/>
      <c r="Q86" s="1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 de Windows</cp:lastModifiedBy>
  <dcterms:created xsi:type="dcterms:W3CDTF">2023-06-21T19:35:53Z</dcterms:created>
  <dcterms:modified xsi:type="dcterms:W3CDTF">2025-01-20T19:54:28Z</dcterms:modified>
</cp:coreProperties>
</file>