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4C019F14-D449-4A19-A219-5EC909A74E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55" i="2"/>
  <c r="B54" i="2" s="1"/>
  <c r="C55" i="2"/>
  <c r="C54" i="2" s="1"/>
  <c r="C49" i="2"/>
  <c r="C48" i="2" s="1"/>
  <c r="B48" i="2"/>
  <c r="B59" i="2" s="1"/>
  <c r="C41" i="2"/>
  <c r="B41" i="2"/>
  <c r="C36" i="2"/>
  <c r="B36" i="2"/>
  <c r="C16" i="2"/>
  <c r="B16" i="2"/>
  <c r="C4" i="2"/>
  <c r="C45" i="2" l="1"/>
  <c r="C33" i="2"/>
  <c r="B45" i="2"/>
  <c r="B33" i="2"/>
  <c r="C59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<sst xmlns="http://schemas.openxmlformats.org/spreadsheetml/2006/main" count="58" uniqueCount="50">
  <si>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</si>
  <si>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</si>
  <si>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</si>
  <si>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</si>
  <si>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</si>
  <si>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</si>
  <si>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</si>
  <si>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</si>
  <si>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</si>
  <si>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</si>
  <si>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</si>
  <si>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</si>
  <si>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</si>
  <si>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</si>
  <si>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</si>
  <si>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</si>
  <si>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</si>
  <si>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</si>
  <si>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</si>
  <si>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</si>
  <si>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</si>
  <si>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</si>
  <si>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</si>
  <si>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</si>
  <si>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</si>
  <si>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</si>
  <si>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</si>
  <si>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</si>
  <si>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</si>
  <si>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</si>
  <si>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</si>
  <si>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</si>
  <si>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</si>
  <si>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</si>
  <si>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</si>
  <si>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</si>
  <si>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</si>
  <si>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</si>
  <si>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</si>
  <si>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</si>
  <si>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</si>
  <si>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</si>
  <si>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</si>
  <si>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</si>
  <si>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</si>
  <si>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</si>
  <si>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</si>
  <si>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</si>
  <si>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</si>
  <si>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30 de junio 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</si>
</sst>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16" zoomScaleNormal="100" workbookViewId="0">
      <selection activeCell="C71" sqref="C7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76831286.040000007</v>
      </c>
      <c r="C4" s="13">
        <f>SUM(C5:C14)</f>
        <v>134802977.85000002</v>
      </c>
    </row>
    <row r="5" spans="1:3" ht="11.25" customHeight="1" x14ac:dyDescent="0.2">
      <c r="A5" s="6" t="s">
        <v>3</v>
      </c>
      <c r="B5" s="14">
        <v>1747988.25</v>
      </c>
      <c r="C5" s="14">
        <v>1634385.54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797054.27</v>
      </c>
      <c r="C8" s="14">
        <v>1475138.1</v>
      </c>
    </row>
    <row r="9" spans="1:3" ht="11.25" customHeight="1" x14ac:dyDescent="0.2">
      <c r="A9" s="6" t="s">
        <v>7</v>
      </c>
      <c r="B9" s="14">
        <v>11881.76</v>
      </c>
      <c r="C9" s="14">
        <v>1091855.6599999999</v>
      </c>
    </row>
    <row r="10" spans="1:3" ht="11.25" customHeight="1" x14ac:dyDescent="0.2">
      <c r="A10" s="6" t="s">
        <v>8</v>
      </c>
      <c r="B10" s="14">
        <v>14963</v>
      </c>
      <c r="C10" s="14">
        <v>35086.68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51118074.350000001</v>
      </c>
      <c r="C12" s="14">
        <v>92017513.480000004</v>
      </c>
    </row>
    <row r="13" spans="1:3" ht="11.25" customHeight="1" x14ac:dyDescent="0.2">
      <c r="A13" s="6" t="s">
        <v>11</v>
      </c>
      <c r="B13" s="14">
        <v>23141324.41</v>
      </c>
      <c r="C13" s="14">
        <v>38548998.390000001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3">
        <f>SUM(B17:B32)</f>
        <v>38822943.909999996</v>
      </c>
      <c r="C16" s="13">
        <f>SUM(C17:C32)</f>
        <v>114450957.43000001</v>
      </c>
    </row>
    <row r="17" spans="1:3" ht="11.25" customHeight="1" x14ac:dyDescent="0.2">
      <c r="A17" s="6" t="s">
        <v>14</v>
      </c>
      <c r="B17" s="14">
        <v>19602369.579999998</v>
      </c>
      <c r="C17" s="14">
        <v>40163905.32</v>
      </c>
    </row>
    <row r="18" spans="1:3" ht="11.25" customHeight="1" x14ac:dyDescent="0.2">
      <c r="A18" s="6" t="s">
        <v>15</v>
      </c>
      <c r="B18" s="14">
        <v>4811850.7</v>
      </c>
      <c r="C18" s="14">
        <v>13727904.07</v>
      </c>
    </row>
    <row r="19" spans="1:3" ht="11.25" customHeight="1" x14ac:dyDescent="0.2">
      <c r="A19" s="6" t="s">
        <v>16</v>
      </c>
      <c r="B19" s="14">
        <v>7409162.8899999997</v>
      </c>
      <c r="C19" s="14">
        <v>27821280.449999999</v>
      </c>
    </row>
    <row r="20" spans="1:3" ht="11.25" customHeight="1" x14ac:dyDescent="0.2">
      <c r="A20" s="6" t="s">
        <v>17</v>
      </c>
      <c r="B20" s="14">
        <v>0</v>
      </c>
      <c r="C20" s="14">
        <v>0</v>
      </c>
    </row>
    <row r="21" spans="1:3" ht="11.25" customHeight="1" x14ac:dyDescent="0.2">
      <c r="A21" s="6" t="s">
        <v>18</v>
      </c>
      <c r="B21" s="14">
        <v>3999506.83</v>
      </c>
      <c r="C21" s="14">
        <v>9061585.0800000001</v>
      </c>
    </row>
    <row r="22" spans="1:3" ht="11.25" customHeight="1" x14ac:dyDescent="0.2">
      <c r="A22" s="6" t="s">
        <v>19</v>
      </c>
      <c r="B22" s="14">
        <v>1510920.8</v>
      </c>
      <c r="C22" s="14">
        <v>6117657.1200000001</v>
      </c>
    </row>
    <row r="23" spans="1:3" ht="11.25" customHeight="1" x14ac:dyDescent="0.2">
      <c r="A23" s="6" t="s">
        <v>20</v>
      </c>
      <c r="B23" s="14">
        <v>1489133.11</v>
      </c>
      <c r="C23" s="14">
        <v>17558625.390000001</v>
      </c>
    </row>
    <row r="24" spans="1:3" ht="11.25" customHeight="1" x14ac:dyDescent="0.2">
      <c r="A24" s="6" t="s">
        <v>21</v>
      </c>
      <c r="B24" s="14">
        <v>0</v>
      </c>
      <c r="C24" s="14">
        <v>0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0</v>
      </c>
      <c r="C31" s="14">
        <v>0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38008342.13000001</v>
      </c>
      <c r="C33" s="13">
        <f>C4-C16</f>
        <v>20352020.420000017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3">
        <f>SUM(B42:B44)</f>
        <v>6334849.4799999995</v>
      </c>
      <c r="C41" s="13">
        <f>SUM(C42:C44)</f>
        <v>59811963.729999997</v>
      </c>
    </row>
    <row r="42" spans="1:3" ht="11.25" customHeight="1" x14ac:dyDescent="0.2">
      <c r="A42" s="6" t="s">
        <v>32</v>
      </c>
      <c r="B42" s="14">
        <v>6182712.0499999998</v>
      </c>
      <c r="C42" s="14">
        <v>53520560.689999998</v>
      </c>
    </row>
    <row r="43" spans="1:3" ht="11.25" customHeight="1" x14ac:dyDescent="0.2">
      <c r="A43" s="6" t="s">
        <v>33</v>
      </c>
      <c r="B43" s="14">
        <v>152137.43</v>
      </c>
      <c r="C43" s="14">
        <v>6291403.04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-6334849.4799999995</v>
      </c>
      <c r="C45" s="13">
        <f>C36-C41</f>
        <v>-59811963.729999997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3">
        <f>SUM(B49+B52)</f>
        <v>0</v>
      </c>
      <c r="C48" s="13">
        <f>SUM(C49+C52)</f>
        <v>4000000</v>
      </c>
    </row>
    <row r="49" spans="1:3" ht="11.25" customHeight="1" x14ac:dyDescent="0.2">
      <c r="A49" s="6" t="s">
        <v>38</v>
      </c>
      <c r="B49" s="14">
        <v>0</v>
      </c>
      <c r="C49" s="14">
        <f>C50+C51</f>
        <v>4000000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0</v>
      </c>
      <c r="C51" s="14">
        <v>4000000</v>
      </c>
    </row>
    <row r="52" spans="1:3" ht="11.25" customHeight="1" x14ac:dyDescent="0.2">
      <c r="A52" s="6" t="s">
        <v>41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3">
        <f>SUM(B55+B58)</f>
        <v>8468289.8200000003</v>
      </c>
      <c r="C54" s="13">
        <f>SUM(C55+C58)</f>
        <v>5438484.8799999999</v>
      </c>
    </row>
    <row r="55" spans="1:3" ht="11.25" customHeight="1" x14ac:dyDescent="0.2">
      <c r="A55" s="6" t="s">
        <v>42</v>
      </c>
      <c r="B55" s="14">
        <f>SUM(B56+B57)</f>
        <v>3645460</v>
      </c>
      <c r="C55" s="14">
        <f>SUM(C56+C57)</f>
        <v>3624670.01</v>
      </c>
    </row>
    <row r="56" spans="1:3" ht="11.25" customHeight="1" x14ac:dyDescent="0.2">
      <c r="A56" s="6" t="s">
        <v>39</v>
      </c>
      <c r="B56" s="14">
        <v>3645460</v>
      </c>
      <c r="C56" s="14">
        <v>3624670.01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4822829.82</v>
      </c>
      <c r="C58" s="14">
        <v>1813814.87</v>
      </c>
    </row>
    <row r="59" spans="1:3" ht="11.25" customHeight="1" x14ac:dyDescent="0.2">
      <c r="A59" s="4" t="s">
        <v>44</v>
      </c>
      <c r="B59" s="13">
        <f>B48-B54</f>
        <v>-8468289.8200000003</v>
      </c>
      <c r="C59" s="13">
        <f>C48-C54</f>
        <v>-1438484.88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3">
        <f>B59+B45+B33</f>
        <v>23205202.830000009</v>
      </c>
      <c r="C61" s="13">
        <f>C59+C45+C33</f>
        <v>-40898428.189999983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3">
        <v>6337342.3799999999</v>
      </c>
      <c r="C63" s="13">
        <v>47235770.57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3">
        <v>29542545.210000001</v>
      </c>
      <c r="C65" s="13">
        <v>6337342.3799999999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2025-07-16T15:27:38Z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