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6E21A967-B4E5-4436-9A77-4DD6AB84553D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8" l="1"/>
  <c r="G47" i="8"/>
  <c r="G46" i="8"/>
  <c r="G45" i="8"/>
  <c r="G44" i="8"/>
  <c r="G43" i="8"/>
  <c r="F41" i="8"/>
  <c r="E41" i="8"/>
  <c r="D41" i="8"/>
  <c r="C41" i="8"/>
  <c r="B41" i="8"/>
  <c r="D48" i="8"/>
  <c r="D47" i="8"/>
  <c r="D46" i="8"/>
  <c r="D45" i="8"/>
  <c r="D44" i="8"/>
  <c r="D43" i="8"/>
  <c r="D42" i="8" l="1"/>
  <c r="G42" i="8" s="1"/>
  <c r="F9" i="8"/>
  <c r="E9" i="8"/>
  <c r="C9" i="8"/>
  <c r="B9" i="8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41" i="8" l="1"/>
  <c r="G9" i="8"/>
  <c r="D9" i="8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50" i="8" l="1"/>
  <c r="F50" i="8" l="1"/>
  <c r="B50" i="8"/>
  <c r="D50" i="8"/>
  <c r="C50" i="8"/>
  <c r="G50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<sst xmlns="http://schemas.openxmlformats.org/spreadsheetml/2006/main" count="234" uniqueCount="171">
  <si>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</si>
  <si>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</si>
  <si>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</si>
  <si>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</si>
  <si>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</si>
  <si>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</si>
  <si>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</si>
  <si>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</si>
  <si>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</si>
  <si>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</si>
  <si>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</si>
  <si>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</si>
  <si>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</si>
  <si>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</si>
  <si>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</si>
  <si>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</si>
  <si>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</si>
  <si>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</si>
  <si>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</si>
  <si>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</si>
  <si>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</si>
  <si>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</si>
  <si>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</si>
  <si>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</si>
  <si>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</si>
  <si>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</si>
  <si>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</si>
  <si>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</si>
  <si>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</si>
  <si>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</si>
  <si>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</si>
  <si>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</si>
  <si>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</si>
  <si>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</si>
  <si>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</si>
  <si>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</si>
  <si>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</si>
  <si>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</si>
  <si>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</si>
  <si>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</si>
  <si>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</si>
  <si>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</si>
  <si>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</si>
  <si>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</si>
  <si>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</si>
  <si>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</si>
  <si>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</si>
  <si>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</si>
  <si>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</si>
  <si>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</si>
  <si>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</si>
  <si>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</si>
  <si>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</si>
  <si>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</si>
  <si>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</si>
  <si>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</si>
  <si>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</si>
  <si>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</si>
  <si>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</si>
  <si>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</si>
  <si>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</si>
  <si>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</si>
  <si>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</si>
  <si>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</si>
  <si>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</si>
  <si>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</si>
  <si>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</si>
  <si>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</si>
  <si>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</si>
  <si>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</si>
  <si>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</si>
  <si>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</si>
  <si>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</si>
  <si>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</si>
  <si>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</si>
  <si>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</si>
  <si>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</si>
  <si>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</si>
  <si>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</si>
  <si>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</si>
  <si>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</si>
  <si>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</si>
  <si>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</si>
  <si>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</si>
  <si>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</si>
  <si>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</si>
  <si>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</si>
  <si>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</si>
  <si>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</si>
  <si>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</si>
  <si>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</si>
  <si>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</si>
  <si>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</si>
  <si>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</si>
  <si>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</si>
  <si>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</si>
  <si>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</si>
  <si>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</si>
  <si>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</si>
  <si>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</si>
  <si>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</si>
  <si>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</si>
  <si>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</si>
  <si>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</si>
  <si>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</si>
  <si>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</si>
  <si>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</si>
  <si>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</si>
  <si>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</si>
  <si>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</si>
  <si>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</si>
  <si>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</si>
  <si>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</si>
  <si>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</si>
  <si>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</si>
  <si>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</si>
  <si>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</si>
  <si>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</si>
  <si>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</si>
  <si>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</si>
  <si>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</si>
  <si>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</si>
  <si>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</si>
  <si>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</si>
  <si>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</si>
  <si>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</si>
  <si>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</si>
  <si>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</si>
  <si>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</si>
  <si>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</si>
  <si>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</si>
  <si>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</si>
  <si>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</si>
  <si>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</si>
  <si>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</si>
  <si>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</si>
  <si>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</si>
  <si>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</si>
  <si>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</si>
  <si>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31111M360010100 SINDICOS Y REGIDORES</t>
  </si>
  <si>
    <t>31111M360020100 DESPACHO DE LA PRESIDENCIA</t>
  </si>
  <si>
    <t>31111M360020200 PROCURADURIA AUXILIAR MUNICIPAL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</si>
  <si>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</si>
  <si>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</si>
  <si>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</si>
  <si>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</si>
  <si>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</si>
  <si>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</si>
  <si>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</si>
  <si>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</si>
  <si>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</si>
  <si>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31111M360130100 DIRECCION DE SERVICIOS MUNICIPALES</t>
  </si>
  <si>
    <t>31111M360130200 DEPARTAMENTO LIMPIA</t>
  </si>
  <si>
    <t>31111M360130300 DEPARTAMENTO PARQUES Y JARDINES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</si>
  <si>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</si>
  <si>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</si>
  <si>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</si>
  <si>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</si>
  <si>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</si>
  <si>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</si>
  <si>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</si>
  <si>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</si>
  <si>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</si>
  <si>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31111M360240000 DIRECCIÓN DE DERECHOS HUMANOS</t>
  </si>
  <si>
    <t>31111M360250000 DIREC GRAL DE INGRESOS E IMPTOS INMOBIL</t>
  </si>
  <si>
    <t>31111M360260000 UNIDAD DE TRANSPARENCIA</t>
  </si>
  <si>
    <t>31111M360900100 DIF</t>
  </si>
  <si>
    <t>31111M360900200 CASA DE LA CULTURA</t>
  </si>
  <si>
    <t>31111M360900300 SISTEMA DE AGUA POTABLE Y ALCANTARILLADO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</si>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</sst>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4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1"/>
  <sheetViews>
    <sheetView showGridLines="0" tabSelected="1" zoomScale="75" zoomScaleNormal="75" workbookViewId="0">
      <selection activeCell="H6" sqref="H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2" t="s">
        <v>24</v>
      </c>
      <c r="B1" s="73"/>
      <c r="C1" s="73"/>
      <c r="D1" s="73"/>
      <c r="E1" s="73"/>
      <c r="F1" s="73"/>
      <c r="G1" s="74"/>
    </row>
    <row r="2" spans="1:7" ht="15" customHeight="1" x14ac:dyDescent="0.25">
      <c r="A2" s="38" t="s">
        <v>170</v>
      </c>
      <c r="B2" s="39"/>
      <c r="C2" s="39"/>
      <c r="D2" s="39"/>
      <c r="E2" s="39"/>
      <c r="F2" s="39"/>
      <c r="G2" s="40"/>
    </row>
    <row r="3" spans="1:7" ht="15" customHeight="1" x14ac:dyDescent="0.25">
      <c r="A3" s="41" t="s">
        <v>19</v>
      </c>
      <c r="B3" s="42"/>
      <c r="C3" s="42"/>
      <c r="D3" s="42"/>
      <c r="E3" s="42"/>
      <c r="F3" s="42"/>
      <c r="G3" s="43"/>
    </row>
    <row r="4" spans="1:7" ht="15" customHeight="1" x14ac:dyDescent="0.25">
      <c r="A4" s="41" t="s">
        <v>25</v>
      </c>
      <c r="B4" s="42"/>
      <c r="C4" s="42"/>
      <c r="D4" s="42"/>
      <c r="E4" s="42"/>
      <c r="F4" s="42"/>
      <c r="G4" s="43"/>
    </row>
    <row r="5" spans="1:7" ht="15" customHeight="1" x14ac:dyDescent="0.25">
      <c r="A5" s="41" t="s">
        <v>169</v>
      </c>
      <c r="B5" s="42"/>
      <c r="C5" s="42"/>
      <c r="D5" s="42"/>
      <c r="E5" s="42"/>
      <c r="F5" s="42"/>
      <c r="G5" s="43"/>
    </row>
    <row r="6" spans="1:7" x14ac:dyDescent="0.25">
      <c r="A6" s="44" t="s">
        <v>0</v>
      </c>
      <c r="B6" s="45"/>
      <c r="C6" s="45"/>
      <c r="D6" s="45"/>
      <c r="E6" s="45"/>
      <c r="F6" s="45"/>
      <c r="G6" s="46"/>
    </row>
    <row r="7" spans="1:7" ht="15" customHeight="1" x14ac:dyDescent="0.25">
      <c r="A7" s="67" t="s">
        <v>1</v>
      </c>
      <c r="B7" s="69" t="s">
        <v>20</v>
      </c>
      <c r="C7" s="69"/>
      <c r="D7" s="69"/>
      <c r="E7" s="69"/>
      <c r="F7" s="69"/>
      <c r="G7" s="70" t="s">
        <v>21</v>
      </c>
    </row>
    <row r="8" spans="1:7" ht="30" x14ac:dyDescent="0.25">
      <c r="A8" s="68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71"/>
    </row>
    <row r="9" spans="1:7" ht="15.75" customHeight="1" x14ac:dyDescent="0.25">
      <c r="A9" s="7" t="s">
        <v>26</v>
      </c>
      <c r="B9" s="8">
        <f>SUM(B10:B39)</f>
        <v>84216999.99999997</v>
      </c>
      <c r="C9" s="8">
        <f t="shared" ref="C9:G9" si="0">SUM(C10:C39)</f>
        <v>952578.97000000009</v>
      </c>
      <c r="D9" s="8">
        <f t="shared" si="0"/>
        <v>85169578.969999969</v>
      </c>
      <c r="E9" s="8">
        <f t="shared" si="0"/>
        <v>38804969.759999998</v>
      </c>
      <c r="F9" s="8">
        <f t="shared" si="0"/>
        <v>38804969.759999998</v>
      </c>
      <c r="G9" s="8">
        <f t="shared" si="0"/>
        <v>46364609.209999993</v>
      </c>
    </row>
    <row r="10" spans="1:7" x14ac:dyDescent="0.25">
      <c r="A10" s="25" t="s">
        <v>139</v>
      </c>
      <c r="B10" s="63">
        <v>4536842.22</v>
      </c>
      <c r="C10" s="66">
        <v>0</v>
      </c>
      <c r="D10" s="64">
        <f>B10+C10</f>
        <v>4536842.22</v>
      </c>
      <c r="E10" s="66">
        <v>1840587.74</v>
      </c>
      <c r="F10" s="66">
        <v>1840587.74</v>
      </c>
      <c r="G10" s="64">
        <f>D10-E10</f>
        <v>2696254.4799999995</v>
      </c>
    </row>
    <row r="11" spans="1:7" x14ac:dyDescent="0.25">
      <c r="A11" s="25" t="s">
        <v>140</v>
      </c>
      <c r="B11" s="63">
        <v>15303228.5</v>
      </c>
      <c r="C11" s="66">
        <v>355624.25</v>
      </c>
      <c r="D11" s="64">
        <f t="shared" ref="D11:D39" si="1">B11+C11</f>
        <v>15658852.75</v>
      </c>
      <c r="E11" s="66">
        <v>7891011.6600000001</v>
      </c>
      <c r="F11" s="66">
        <v>7891011.6600000001</v>
      </c>
      <c r="G11" s="64">
        <f t="shared" ref="G11:G39" si="2">D11-E11</f>
        <v>7767841.0899999999</v>
      </c>
    </row>
    <row r="12" spans="1:7" x14ac:dyDescent="0.25">
      <c r="A12" s="25" t="s">
        <v>141</v>
      </c>
      <c r="B12" s="63">
        <v>673158.4</v>
      </c>
      <c r="C12" s="66">
        <v>0</v>
      </c>
      <c r="D12" s="64">
        <f t="shared" si="1"/>
        <v>673158.4</v>
      </c>
      <c r="E12" s="66">
        <v>293429.09000000003</v>
      </c>
      <c r="F12" s="66">
        <v>293429.09000000003</v>
      </c>
      <c r="G12" s="64">
        <f t="shared" si="2"/>
        <v>379729.31</v>
      </c>
    </row>
    <row r="13" spans="1:7" x14ac:dyDescent="0.25">
      <c r="A13" s="25" t="s">
        <v>142</v>
      </c>
      <c r="B13" s="63">
        <v>1031307.37</v>
      </c>
      <c r="C13" s="66">
        <v>-20000</v>
      </c>
      <c r="D13" s="64">
        <f t="shared" si="1"/>
        <v>1011307.37</v>
      </c>
      <c r="E13" s="66">
        <v>434693.53</v>
      </c>
      <c r="F13" s="66">
        <v>434693.53</v>
      </c>
      <c r="G13" s="64">
        <f t="shared" si="2"/>
        <v>576613.84</v>
      </c>
    </row>
    <row r="14" spans="1:7" x14ac:dyDescent="0.25">
      <c r="A14" s="25" t="s">
        <v>143</v>
      </c>
      <c r="B14" s="63">
        <v>463320</v>
      </c>
      <c r="C14" s="66">
        <v>0</v>
      </c>
      <c r="D14" s="64">
        <f t="shared" si="1"/>
        <v>463320</v>
      </c>
      <c r="E14" s="66">
        <v>202800</v>
      </c>
      <c r="F14" s="66">
        <v>202800</v>
      </c>
      <c r="G14" s="64">
        <f t="shared" si="2"/>
        <v>260520</v>
      </c>
    </row>
    <row r="15" spans="1:7" x14ac:dyDescent="0.25">
      <c r="A15" s="25" t="s">
        <v>144</v>
      </c>
      <c r="B15" s="63">
        <v>8299526.54</v>
      </c>
      <c r="C15" s="66">
        <v>-96368.24</v>
      </c>
      <c r="D15" s="64">
        <f t="shared" si="1"/>
        <v>8203158.2999999998</v>
      </c>
      <c r="E15" s="66">
        <v>5451394.1399999997</v>
      </c>
      <c r="F15" s="66">
        <v>5451394.1399999997</v>
      </c>
      <c r="G15" s="64">
        <f t="shared" si="2"/>
        <v>2751764.16</v>
      </c>
    </row>
    <row r="16" spans="1:7" x14ac:dyDescent="0.25">
      <c r="A16" s="25" t="s">
        <v>145</v>
      </c>
      <c r="B16" s="63">
        <v>1361912.47</v>
      </c>
      <c r="C16" s="66">
        <v>0</v>
      </c>
      <c r="D16" s="64">
        <f t="shared" si="1"/>
        <v>1361912.47</v>
      </c>
      <c r="E16" s="66">
        <v>453826.63</v>
      </c>
      <c r="F16" s="66">
        <v>453826.63</v>
      </c>
      <c r="G16" s="64">
        <f t="shared" si="2"/>
        <v>908085.84</v>
      </c>
    </row>
    <row r="17" spans="1:7" x14ac:dyDescent="0.25">
      <c r="A17" s="25" t="s">
        <v>146</v>
      </c>
      <c r="B17" s="63">
        <v>3442292.83</v>
      </c>
      <c r="C17" s="66">
        <v>618908.17000000004</v>
      </c>
      <c r="D17" s="64">
        <f t="shared" si="1"/>
        <v>4061201</v>
      </c>
      <c r="E17" s="66">
        <v>1364776.16</v>
      </c>
      <c r="F17" s="66">
        <v>1364776.16</v>
      </c>
      <c r="G17" s="64">
        <f t="shared" si="2"/>
        <v>2696424.84</v>
      </c>
    </row>
    <row r="18" spans="1:7" x14ac:dyDescent="0.25">
      <c r="A18" s="25" t="s">
        <v>147</v>
      </c>
      <c r="B18" s="63">
        <v>860340.93</v>
      </c>
      <c r="C18" s="66">
        <v>-50000</v>
      </c>
      <c r="D18" s="64">
        <f t="shared" si="1"/>
        <v>810340.93</v>
      </c>
      <c r="E18" s="66">
        <v>306167.89</v>
      </c>
      <c r="F18" s="66">
        <v>306167.89</v>
      </c>
      <c r="G18" s="64">
        <f t="shared" si="2"/>
        <v>504173.04000000004</v>
      </c>
    </row>
    <row r="19" spans="1:7" x14ac:dyDescent="0.25">
      <c r="A19" s="25" t="s">
        <v>148</v>
      </c>
      <c r="B19" s="63">
        <v>4155720.76</v>
      </c>
      <c r="C19" s="66">
        <v>-36067.9</v>
      </c>
      <c r="D19" s="64">
        <f t="shared" si="1"/>
        <v>4119652.86</v>
      </c>
      <c r="E19" s="66">
        <v>1298229.71</v>
      </c>
      <c r="F19" s="66">
        <v>1298229.71</v>
      </c>
      <c r="G19" s="64">
        <f t="shared" si="2"/>
        <v>2821423.15</v>
      </c>
    </row>
    <row r="20" spans="1:7" x14ac:dyDescent="0.25">
      <c r="A20" s="25" t="s">
        <v>149</v>
      </c>
      <c r="B20" s="63">
        <v>3591121.58</v>
      </c>
      <c r="C20" s="66">
        <v>0</v>
      </c>
      <c r="D20" s="64">
        <f t="shared" si="1"/>
        <v>3591121.58</v>
      </c>
      <c r="E20" s="66">
        <v>1628384.82</v>
      </c>
      <c r="F20" s="66">
        <v>1628384.82</v>
      </c>
      <c r="G20" s="64">
        <f t="shared" si="2"/>
        <v>1962736.76</v>
      </c>
    </row>
    <row r="21" spans="1:7" x14ac:dyDescent="0.25">
      <c r="A21" s="25" t="s">
        <v>150</v>
      </c>
      <c r="B21" s="63">
        <v>1268314.8</v>
      </c>
      <c r="C21" s="66">
        <v>0</v>
      </c>
      <c r="D21" s="64">
        <f t="shared" si="1"/>
        <v>1268314.8</v>
      </c>
      <c r="E21" s="66">
        <v>590998.84</v>
      </c>
      <c r="F21" s="66">
        <v>590998.84</v>
      </c>
      <c r="G21" s="64">
        <f t="shared" si="2"/>
        <v>677315.96000000008</v>
      </c>
    </row>
    <row r="22" spans="1:7" x14ac:dyDescent="0.25">
      <c r="A22" s="25" t="s">
        <v>151</v>
      </c>
      <c r="B22" s="63">
        <v>2054456.23</v>
      </c>
      <c r="C22" s="66">
        <v>24720</v>
      </c>
      <c r="D22" s="64">
        <f t="shared" si="1"/>
        <v>2079176.23</v>
      </c>
      <c r="E22" s="66">
        <v>854126.22</v>
      </c>
      <c r="F22" s="66">
        <v>854126.22</v>
      </c>
      <c r="G22" s="64">
        <f t="shared" si="2"/>
        <v>1225050.01</v>
      </c>
    </row>
    <row r="23" spans="1:7" x14ac:dyDescent="0.25">
      <c r="A23" s="25" t="s">
        <v>152</v>
      </c>
      <c r="B23" s="63">
        <v>2948503.3</v>
      </c>
      <c r="C23" s="66">
        <v>710198.5</v>
      </c>
      <c r="D23" s="64">
        <f t="shared" si="1"/>
        <v>3658701.8</v>
      </c>
      <c r="E23" s="66">
        <v>1944272.23</v>
      </c>
      <c r="F23" s="66">
        <v>1944272.23</v>
      </c>
      <c r="G23" s="64">
        <f t="shared" si="2"/>
        <v>1714429.5699999998</v>
      </c>
    </row>
    <row r="24" spans="1:7" x14ac:dyDescent="0.25">
      <c r="A24" s="25" t="s">
        <v>153</v>
      </c>
      <c r="B24" s="63">
        <v>3107321.05</v>
      </c>
      <c r="C24" s="66">
        <v>0</v>
      </c>
      <c r="D24" s="64">
        <f t="shared" si="1"/>
        <v>3107321.05</v>
      </c>
      <c r="E24" s="66">
        <v>1314098.3600000001</v>
      </c>
      <c r="F24" s="66">
        <v>1314098.3600000001</v>
      </c>
      <c r="G24" s="64">
        <f t="shared" si="2"/>
        <v>1793222.6899999997</v>
      </c>
    </row>
    <row r="25" spans="1:7" x14ac:dyDescent="0.25">
      <c r="A25" s="25" t="s">
        <v>154</v>
      </c>
      <c r="B25" s="63">
        <v>2255636.27</v>
      </c>
      <c r="C25" s="66">
        <v>-309746.73</v>
      </c>
      <c r="D25" s="64">
        <f t="shared" si="1"/>
        <v>1945889.54</v>
      </c>
      <c r="E25" s="66">
        <v>1149703.6399999999</v>
      </c>
      <c r="F25" s="66">
        <v>1149703.6399999999</v>
      </c>
      <c r="G25" s="64">
        <f t="shared" si="2"/>
        <v>796185.90000000014</v>
      </c>
    </row>
    <row r="26" spans="1:7" x14ac:dyDescent="0.25">
      <c r="A26" s="25" t="s">
        <v>155</v>
      </c>
      <c r="B26" s="63">
        <v>212190.27</v>
      </c>
      <c r="C26" s="66">
        <v>0</v>
      </c>
      <c r="D26" s="64">
        <f t="shared" si="1"/>
        <v>212190.27</v>
      </c>
      <c r="E26" s="66">
        <v>94477.41</v>
      </c>
      <c r="F26" s="66">
        <v>94477.41</v>
      </c>
      <c r="G26" s="64">
        <f t="shared" si="2"/>
        <v>117712.85999999999</v>
      </c>
    </row>
    <row r="27" spans="1:7" x14ac:dyDescent="0.25">
      <c r="A27" s="25" t="s">
        <v>156</v>
      </c>
      <c r="B27" s="63">
        <v>109764.72</v>
      </c>
      <c r="C27" s="66">
        <v>0</v>
      </c>
      <c r="D27" s="64">
        <f t="shared" si="1"/>
        <v>109764.72</v>
      </c>
      <c r="E27" s="66">
        <v>48783.6</v>
      </c>
      <c r="F27" s="66">
        <v>48783.6</v>
      </c>
      <c r="G27" s="64">
        <f t="shared" si="2"/>
        <v>60981.120000000003</v>
      </c>
    </row>
    <row r="28" spans="1:7" x14ac:dyDescent="0.25">
      <c r="A28" s="25" t="s">
        <v>157</v>
      </c>
      <c r="B28" s="63">
        <v>15045160.449999999</v>
      </c>
      <c r="C28" s="66">
        <v>125162.12</v>
      </c>
      <c r="D28" s="64">
        <f t="shared" si="1"/>
        <v>15170322.569999998</v>
      </c>
      <c r="E28" s="66">
        <v>5585099.7300000004</v>
      </c>
      <c r="F28" s="66">
        <v>5585099.7300000004</v>
      </c>
      <c r="G28" s="64">
        <f t="shared" si="2"/>
        <v>9585222.839999998</v>
      </c>
    </row>
    <row r="29" spans="1:7" x14ac:dyDescent="0.25">
      <c r="A29" s="25" t="s">
        <v>158</v>
      </c>
      <c r="B29" s="63">
        <v>516127.75</v>
      </c>
      <c r="C29" s="66">
        <v>0</v>
      </c>
      <c r="D29" s="64">
        <f t="shared" si="1"/>
        <v>516127.75</v>
      </c>
      <c r="E29" s="66">
        <v>202292.54</v>
      </c>
      <c r="F29" s="66">
        <v>202292.54</v>
      </c>
      <c r="G29" s="64">
        <f t="shared" si="2"/>
        <v>313835.20999999996</v>
      </c>
    </row>
    <row r="30" spans="1:7" x14ac:dyDescent="0.25">
      <c r="A30" s="25" t="s">
        <v>159</v>
      </c>
      <c r="B30" s="63">
        <v>836778.26</v>
      </c>
      <c r="C30" s="66">
        <v>46830.8</v>
      </c>
      <c r="D30" s="64">
        <f t="shared" si="1"/>
        <v>883609.06</v>
      </c>
      <c r="E30" s="66">
        <v>384549.82</v>
      </c>
      <c r="F30" s="66">
        <v>384549.82</v>
      </c>
      <c r="G30" s="64">
        <f t="shared" si="2"/>
        <v>499059.24000000005</v>
      </c>
    </row>
    <row r="31" spans="1:7" x14ac:dyDescent="0.25">
      <c r="A31" s="25" t="s">
        <v>160</v>
      </c>
      <c r="B31" s="63">
        <v>306066.25</v>
      </c>
      <c r="C31" s="66">
        <v>0</v>
      </c>
      <c r="D31" s="64">
        <f t="shared" si="1"/>
        <v>306066.25</v>
      </c>
      <c r="E31" s="66">
        <v>114783.49</v>
      </c>
      <c r="F31" s="66">
        <v>114783.49</v>
      </c>
      <c r="G31" s="64">
        <f t="shared" si="2"/>
        <v>191282.76</v>
      </c>
    </row>
    <row r="32" spans="1:7" x14ac:dyDescent="0.25">
      <c r="A32" s="25" t="s">
        <v>161</v>
      </c>
      <c r="B32" s="63">
        <v>668742.96</v>
      </c>
      <c r="C32" s="66">
        <v>0</v>
      </c>
      <c r="D32" s="64">
        <f t="shared" si="1"/>
        <v>668742.96</v>
      </c>
      <c r="E32" s="66">
        <v>249715.59</v>
      </c>
      <c r="F32" s="66">
        <v>249715.59</v>
      </c>
      <c r="G32" s="64">
        <f t="shared" si="2"/>
        <v>419027.37</v>
      </c>
    </row>
    <row r="33" spans="1:7" x14ac:dyDescent="0.25">
      <c r="A33" s="25" t="s">
        <v>162</v>
      </c>
      <c r="B33" s="63">
        <v>806641.55</v>
      </c>
      <c r="C33" s="66">
        <v>-20000</v>
      </c>
      <c r="D33" s="64">
        <f t="shared" si="1"/>
        <v>786641.55</v>
      </c>
      <c r="E33" s="66">
        <v>318811.46999999997</v>
      </c>
      <c r="F33" s="66">
        <v>318811.46999999997</v>
      </c>
      <c r="G33" s="64">
        <f t="shared" si="2"/>
        <v>467830.08000000007</v>
      </c>
    </row>
    <row r="34" spans="1:7" x14ac:dyDescent="0.25">
      <c r="A34" s="25" t="s">
        <v>163</v>
      </c>
      <c r="B34" s="63">
        <v>666742.96</v>
      </c>
      <c r="C34" s="66">
        <v>0</v>
      </c>
      <c r="D34" s="64">
        <f t="shared" si="1"/>
        <v>666742.96</v>
      </c>
      <c r="E34" s="66">
        <v>292468.84000000003</v>
      </c>
      <c r="F34" s="66">
        <v>292468.84000000003</v>
      </c>
      <c r="G34" s="64">
        <f t="shared" si="2"/>
        <v>374274.11999999994</v>
      </c>
    </row>
    <row r="35" spans="1:7" x14ac:dyDescent="0.25">
      <c r="A35" s="25" t="s">
        <v>164</v>
      </c>
      <c r="B35" s="63">
        <v>431946.55</v>
      </c>
      <c r="C35" s="66">
        <v>8700.36</v>
      </c>
      <c r="D35" s="64">
        <f t="shared" si="1"/>
        <v>440646.91</v>
      </c>
      <c r="E35" s="66">
        <v>224196.98</v>
      </c>
      <c r="F35" s="66">
        <v>224196.98</v>
      </c>
      <c r="G35" s="64">
        <f t="shared" si="2"/>
        <v>216449.92999999996</v>
      </c>
    </row>
    <row r="36" spans="1:7" x14ac:dyDescent="0.25">
      <c r="A36" s="25" t="s">
        <v>165</v>
      </c>
      <c r="B36" s="63">
        <v>281557.03000000003</v>
      </c>
      <c r="C36" s="66">
        <v>329321.74</v>
      </c>
      <c r="D36" s="64">
        <f t="shared" si="1"/>
        <v>610878.77</v>
      </c>
      <c r="E36" s="66">
        <v>271782.8</v>
      </c>
      <c r="F36" s="66">
        <v>271782.8</v>
      </c>
      <c r="G36" s="64">
        <f t="shared" si="2"/>
        <v>339095.97000000003</v>
      </c>
    </row>
    <row r="37" spans="1:7" x14ac:dyDescent="0.25">
      <c r="A37" s="25" t="s">
        <v>166</v>
      </c>
      <c r="B37" s="63">
        <v>6653524</v>
      </c>
      <c r="C37" s="66">
        <v>-734704.1</v>
      </c>
      <c r="D37" s="64">
        <f t="shared" si="1"/>
        <v>5918819.9000000004</v>
      </c>
      <c r="E37" s="66">
        <v>3111219.05</v>
      </c>
      <c r="F37" s="66">
        <v>3111219.05</v>
      </c>
      <c r="G37" s="64">
        <f t="shared" si="2"/>
        <v>2807600.8500000006</v>
      </c>
    </row>
    <row r="38" spans="1:7" x14ac:dyDescent="0.25">
      <c r="A38" s="25" t="s">
        <v>167</v>
      </c>
      <c r="B38" s="63">
        <v>1898754</v>
      </c>
      <c r="C38" s="66">
        <v>0</v>
      </c>
      <c r="D38" s="64">
        <f t="shared" si="1"/>
        <v>1898754</v>
      </c>
      <c r="E38" s="66">
        <v>888287.78</v>
      </c>
      <c r="F38" s="66">
        <v>888287.78</v>
      </c>
      <c r="G38" s="64">
        <f t="shared" si="2"/>
        <v>1010466.22</v>
      </c>
    </row>
    <row r="39" spans="1:7" x14ac:dyDescent="0.25">
      <c r="A39" s="25" t="s">
        <v>168</v>
      </c>
      <c r="B39" s="63">
        <v>430000</v>
      </c>
      <c r="C39" s="66">
        <v>0</v>
      </c>
      <c r="D39" s="64">
        <f t="shared" si="1"/>
        <v>430000</v>
      </c>
      <c r="E39" s="66">
        <v>0</v>
      </c>
      <c r="F39" s="66">
        <v>0</v>
      </c>
      <c r="G39" s="64">
        <f t="shared" si="2"/>
        <v>430000</v>
      </c>
    </row>
    <row r="40" spans="1:7" x14ac:dyDescent="0.25">
      <c r="A40" s="9" t="s">
        <v>2</v>
      </c>
      <c r="B40" s="16"/>
      <c r="C40" s="16"/>
      <c r="D40" s="16"/>
      <c r="E40" s="16"/>
      <c r="F40" s="16"/>
      <c r="G40" s="16"/>
    </row>
    <row r="41" spans="1:7" x14ac:dyDescent="0.25">
      <c r="A41" s="1" t="s">
        <v>27</v>
      </c>
      <c r="B41" s="2">
        <f>SUM(B42:B48)</f>
        <v>77330174</v>
      </c>
      <c r="C41" s="2">
        <f t="shared" ref="C41:G41" si="3">SUM(C42:C48)</f>
        <v>377940.86999999965</v>
      </c>
      <c r="D41" s="2">
        <f t="shared" si="3"/>
        <v>77708114.86999999</v>
      </c>
      <c r="E41" s="2">
        <f t="shared" si="3"/>
        <v>10538209.430000002</v>
      </c>
      <c r="F41" s="2">
        <f t="shared" si="3"/>
        <v>9998283.6300000008</v>
      </c>
      <c r="G41" s="2">
        <f t="shared" si="3"/>
        <v>67169905.439999998</v>
      </c>
    </row>
    <row r="42" spans="1:7" x14ac:dyDescent="0.25">
      <c r="A42" s="25" t="s">
        <v>140</v>
      </c>
      <c r="B42" s="66">
        <v>0</v>
      </c>
      <c r="C42" s="66">
        <v>319999.46000000002</v>
      </c>
      <c r="D42" s="66">
        <f t="shared" ref="D42:D48" si="4">B42+C42</f>
        <v>319999.46000000002</v>
      </c>
      <c r="E42" s="66">
        <v>319999.46000000002</v>
      </c>
      <c r="F42" s="66">
        <v>319999.46000000002</v>
      </c>
      <c r="G42" s="65">
        <f t="shared" ref="G42:G48" si="5">D42-E42</f>
        <v>0</v>
      </c>
    </row>
    <row r="43" spans="1:7" x14ac:dyDescent="0.25">
      <c r="A43" s="25" t="s">
        <v>146</v>
      </c>
      <c r="B43" s="66">
        <v>71208801</v>
      </c>
      <c r="C43" s="66">
        <v>-4282887.78</v>
      </c>
      <c r="D43" s="66">
        <f t="shared" si="4"/>
        <v>66925913.219999999</v>
      </c>
      <c r="E43" s="66">
        <v>6181336.3799999999</v>
      </c>
      <c r="F43" s="66">
        <v>6181336.3799999999</v>
      </c>
      <c r="G43" s="65">
        <f t="shared" si="5"/>
        <v>60744576.839999996</v>
      </c>
    </row>
    <row r="44" spans="1:7" x14ac:dyDescent="0.25">
      <c r="A44" s="25" t="s">
        <v>147</v>
      </c>
      <c r="B44" s="66">
        <v>0</v>
      </c>
      <c r="C44" s="66">
        <v>2219052.19</v>
      </c>
      <c r="D44" s="66">
        <f t="shared" si="4"/>
        <v>2219052.19</v>
      </c>
      <c r="E44" s="66">
        <v>386549.79</v>
      </c>
      <c r="F44" s="66">
        <v>386549.79</v>
      </c>
      <c r="G44" s="65">
        <f t="shared" si="5"/>
        <v>1832502.4</v>
      </c>
    </row>
    <row r="45" spans="1:7" x14ac:dyDescent="0.25">
      <c r="A45" s="25" t="s">
        <v>148</v>
      </c>
      <c r="B45" s="66">
        <v>0</v>
      </c>
      <c r="C45" s="66">
        <v>1609790</v>
      </c>
      <c r="D45" s="66">
        <f t="shared" si="4"/>
        <v>1609790</v>
      </c>
      <c r="E45" s="66">
        <v>547328.4</v>
      </c>
      <c r="F45" s="66">
        <v>547328.4</v>
      </c>
      <c r="G45" s="65">
        <f t="shared" si="5"/>
        <v>1062461.6000000001</v>
      </c>
    </row>
    <row r="46" spans="1:7" x14ac:dyDescent="0.25">
      <c r="A46" s="25" t="s">
        <v>154</v>
      </c>
      <c r="B46" s="66">
        <v>3240000</v>
      </c>
      <c r="C46" s="66">
        <v>120000</v>
      </c>
      <c r="D46" s="66">
        <f t="shared" si="4"/>
        <v>3360000</v>
      </c>
      <c r="E46" s="66">
        <v>1680000</v>
      </c>
      <c r="F46" s="66">
        <v>1400000</v>
      </c>
      <c r="G46" s="65">
        <f t="shared" si="5"/>
        <v>1680000</v>
      </c>
    </row>
    <row r="47" spans="1:7" x14ac:dyDescent="0.25">
      <c r="A47" s="25" t="s">
        <v>157</v>
      </c>
      <c r="B47" s="66">
        <v>2881373</v>
      </c>
      <c r="C47" s="66">
        <v>311987</v>
      </c>
      <c r="D47" s="66">
        <f t="shared" si="4"/>
        <v>3193360</v>
      </c>
      <c r="E47" s="66">
        <v>1422995.4</v>
      </c>
      <c r="F47" s="66">
        <v>1163069.6000000001</v>
      </c>
      <c r="G47" s="65">
        <f t="shared" si="5"/>
        <v>1770364.6</v>
      </c>
    </row>
    <row r="48" spans="1:7" x14ac:dyDescent="0.25">
      <c r="A48" s="25" t="s">
        <v>159</v>
      </c>
      <c r="B48" s="66">
        <v>0</v>
      </c>
      <c r="C48" s="66">
        <v>80000</v>
      </c>
      <c r="D48" s="66">
        <f t="shared" si="4"/>
        <v>80000</v>
      </c>
      <c r="E48" s="66">
        <v>0</v>
      </c>
      <c r="F48" s="66">
        <v>0</v>
      </c>
      <c r="G48" s="65">
        <f t="shared" si="5"/>
        <v>80000</v>
      </c>
    </row>
    <row r="49" spans="1:7" x14ac:dyDescent="0.25">
      <c r="A49" s="9" t="s">
        <v>2</v>
      </c>
      <c r="B49" s="16"/>
      <c r="C49" s="16"/>
      <c r="D49" s="16"/>
      <c r="E49" s="16"/>
      <c r="F49" s="16"/>
      <c r="G49" s="16"/>
    </row>
    <row r="50" spans="1:7" x14ac:dyDescent="0.25">
      <c r="A50" s="1" t="s">
        <v>23</v>
      </c>
      <c r="B50" s="2">
        <f t="shared" ref="B50:G50" si="6">SUM(B41,B9)</f>
        <v>161547173.99999997</v>
      </c>
      <c r="C50" s="2">
        <f t="shared" si="6"/>
        <v>1330519.8399999999</v>
      </c>
      <c r="D50" s="2">
        <f t="shared" si="6"/>
        <v>162877693.83999997</v>
      </c>
      <c r="E50" s="2">
        <f t="shared" si="6"/>
        <v>49343179.189999998</v>
      </c>
      <c r="F50" s="2">
        <f t="shared" si="6"/>
        <v>48803253.390000001</v>
      </c>
      <c r="G50" s="2">
        <f t="shared" si="6"/>
        <v>113534514.64999999</v>
      </c>
    </row>
    <row r="51" spans="1:7" x14ac:dyDescent="0.25">
      <c r="A51" s="18"/>
      <c r="B51" s="18"/>
      <c r="C51" s="18"/>
      <c r="D51" s="18"/>
      <c r="E51" s="18"/>
      <c r="F51" s="18"/>
      <c r="G51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49:G50 B40:G4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G40 B49:G5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7" t="s">
        <v>28</v>
      </c>
      <c r="B1" s="77"/>
      <c r="C1" s="77"/>
      <c r="D1" s="77"/>
      <c r="E1" s="77"/>
      <c r="F1" s="77"/>
      <c r="G1" s="77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29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30</v>
      </c>
      <c r="B5" s="56"/>
      <c r="C5" s="56"/>
      <c r="D5" s="56"/>
      <c r="E5" s="56"/>
      <c r="F5" s="56"/>
      <c r="G5" s="57"/>
    </row>
    <row r="6" spans="1:7" x14ac:dyDescent="0.25">
      <c r="A6" s="75" t="s">
        <v>54</v>
      </c>
      <c r="B6" s="11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2" t="s">
        <v>108</v>
      </c>
      <c r="C7" s="76"/>
      <c r="D7" s="76"/>
      <c r="E7" s="76"/>
      <c r="F7" s="76"/>
      <c r="G7" s="76"/>
    </row>
    <row r="8" spans="1:7" ht="30" x14ac:dyDescent="0.25">
      <c r="A8" s="33" t="s">
        <v>55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40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41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30</v>
      </c>
      <c r="B5" s="42"/>
      <c r="C5" s="42"/>
      <c r="D5" s="42"/>
      <c r="E5" s="42"/>
      <c r="F5" s="42"/>
      <c r="G5" s="43"/>
    </row>
    <row r="6" spans="1:7" x14ac:dyDescent="0.25">
      <c r="A6" s="79" t="s">
        <v>119</v>
      </c>
      <c r="B6" s="11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2" t="s">
        <v>108</v>
      </c>
      <c r="C7" s="76"/>
      <c r="D7" s="76"/>
      <c r="E7" s="76"/>
      <c r="F7" s="76"/>
      <c r="G7" s="76"/>
    </row>
    <row r="8" spans="1:7" x14ac:dyDescent="0.25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52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53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2" t="s">
        <v>54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1">
        <f>+F5+1</f>
        <v>2022</v>
      </c>
    </row>
    <row r="6" spans="1:7" ht="32.25" x14ac:dyDescent="0.25">
      <c r="A6" s="70"/>
      <c r="B6" s="84"/>
      <c r="C6" s="84"/>
      <c r="D6" s="84"/>
      <c r="E6" s="84"/>
      <c r="F6" s="84"/>
      <c r="G6" s="12" t="s">
        <v>123</v>
      </c>
    </row>
    <row r="7" spans="1:7" x14ac:dyDescent="0.25">
      <c r="A7" s="24" t="s">
        <v>55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1" t="s">
        <v>135</v>
      </c>
      <c r="B39" s="81"/>
      <c r="C39" s="81"/>
      <c r="D39" s="81"/>
      <c r="E39" s="81"/>
      <c r="F39" s="81"/>
      <c r="G39" s="81"/>
    </row>
    <row r="40" spans="1:7" x14ac:dyDescent="0.25">
      <c r="A40" s="81" t="s">
        <v>136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60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5" t="s">
        <v>119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1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2" t="s">
        <v>137</v>
      </c>
    </row>
    <row r="7" spans="1:7" x14ac:dyDescent="0.25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1" t="s">
        <v>135</v>
      </c>
      <c r="B32" s="81"/>
      <c r="C32" s="81"/>
      <c r="D32" s="81"/>
      <c r="E32" s="81"/>
      <c r="F32" s="81"/>
      <c r="G32" s="81"/>
    </row>
    <row r="33" spans="1:7" x14ac:dyDescent="0.25">
      <c r="A33" s="81" t="s">
        <v>136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7" t="s">
        <v>61</v>
      </c>
      <c r="B1" s="87"/>
      <c r="C1" s="87"/>
      <c r="D1" s="87"/>
      <c r="E1" s="87"/>
      <c r="F1" s="87"/>
    </row>
    <row r="2" spans="1:6" ht="20.100000000000001" customHeight="1" x14ac:dyDescent="0.25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62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63</v>
      </c>
      <c r="C4" s="48" t="s">
        <v>64</v>
      </c>
      <c r="D4" s="48" t="s">
        <v>65</v>
      </c>
      <c r="E4" s="48" t="s">
        <v>66</v>
      </c>
      <c r="F4" s="48" t="s">
        <v>67</v>
      </c>
    </row>
    <row r="5" spans="1:6" ht="12.75" customHeight="1" x14ac:dyDescent="0.25">
      <c r="A5" s="5" t="s">
        <v>68</v>
      </c>
      <c r="B5" s="17"/>
      <c r="C5" s="17"/>
      <c r="D5" s="17"/>
      <c r="E5" s="17"/>
      <c r="F5" s="17"/>
    </row>
    <row r="6" spans="1:6" ht="30" x14ac:dyDescent="0.25">
      <c r="A6" s="21" t="s">
        <v>69</v>
      </c>
      <c r="B6" s="22"/>
      <c r="C6" s="22"/>
      <c r="D6" s="22"/>
      <c r="E6" s="22"/>
      <c r="F6" s="22"/>
    </row>
    <row r="7" spans="1:6" ht="15" x14ac:dyDescent="0.25">
      <c r="A7" s="21" t="s">
        <v>70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71</v>
      </c>
      <c r="B9" s="15"/>
      <c r="C9" s="15"/>
      <c r="D9" s="15"/>
      <c r="E9" s="15"/>
      <c r="F9" s="15"/>
    </row>
    <row r="10" spans="1:6" ht="15" x14ac:dyDescent="0.25">
      <c r="A10" s="21" t="s">
        <v>72</v>
      </c>
      <c r="B10" s="22"/>
      <c r="C10" s="22"/>
      <c r="D10" s="22"/>
      <c r="E10" s="22"/>
      <c r="F10" s="22"/>
    </row>
    <row r="11" spans="1:6" ht="15" x14ac:dyDescent="0.25">
      <c r="A11" s="37" t="s">
        <v>73</v>
      </c>
      <c r="B11" s="22"/>
      <c r="C11" s="22"/>
      <c r="D11" s="22"/>
      <c r="E11" s="22"/>
      <c r="F11" s="22"/>
    </row>
    <row r="12" spans="1:6" ht="15" x14ac:dyDescent="0.25">
      <c r="A12" s="37" t="s">
        <v>74</v>
      </c>
      <c r="B12" s="22"/>
      <c r="C12" s="22"/>
      <c r="D12" s="22"/>
      <c r="E12" s="22"/>
      <c r="F12" s="22"/>
    </row>
    <row r="13" spans="1:6" ht="15" x14ac:dyDescent="0.25">
      <c r="A13" s="37" t="s">
        <v>75</v>
      </c>
      <c r="B13" s="22"/>
      <c r="C13" s="22"/>
      <c r="D13" s="22"/>
      <c r="E13" s="22"/>
      <c r="F13" s="22"/>
    </row>
    <row r="14" spans="1:6" ht="15" x14ac:dyDescent="0.25">
      <c r="A14" s="21" t="s">
        <v>76</v>
      </c>
      <c r="B14" s="22"/>
      <c r="C14" s="22"/>
      <c r="D14" s="22"/>
      <c r="E14" s="22"/>
      <c r="F14" s="22"/>
    </row>
    <row r="15" spans="1:6" ht="15" x14ac:dyDescent="0.25">
      <c r="A15" s="37" t="s">
        <v>73</v>
      </c>
      <c r="B15" s="22"/>
      <c r="C15" s="22"/>
      <c r="D15" s="22"/>
      <c r="E15" s="22"/>
      <c r="F15" s="22"/>
    </row>
    <row r="16" spans="1:6" ht="15" x14ac:dyDescent="0.25">
      <c r="A16" s="37" t="s">
        <v>74</v>
      </c>
      <c r="B16" s="22"/>
      <c r="C16" s="22"/>
      <c r="D16" s="22"/>
      <c r="E16" s="22"/>
      <c r="F16" s="22"/>
    </row>
    <row r="17" spans="1:6" ht="15" x14ac:dyDescent="0.25">
      <c r="A17" s="37" t="s">
        <v>75</v>
      </c>
      <c r="B17" s="22"/>
      <c r="C17" s="22"/>
      <c r="D17" s="22"/>
      <c r="E17" s="22"/>
      <c r="F17" s="22"/>
    </row>
    <row r="18" spans="1:6" ht="15" x14ac:dyDescent="0.25">
      <c r="A18" s="21" t="s">
        <v>77</v>
      </c>
      <c r="B18" s="49"/>
      <c r="C18" s="22"/>
      <c r="D18" s="22"/>
      <c r="E18" s="22"/>
      <c r="F18" s="22"/>
    </row>
    <row r="19" spans="1:6" ht="15" x14ac:dyDescent="0.25">
      <c r="A19" s="21" t="s">
        <v>78</v>
      </c>
      <c r="B19" s="22"/>
      <c r="C19" s="22"/>
      <c r="D19" s="22"/>
      <c r="E19" s="22"/>
      <c r="F19" s="22"/>
    </row>
    <row r="20" spans="1:6" ht="30" x14ac:dyDescent="0.25">
      <c r="A20" s="21" t="s">
        <v>79</v>
      </c>
      <c r="B20" s="50"/>
      <c r="C20" s="50"/>
      <c r="D20" s="50"/>
      <c r="E20" s="50"/>
      <c r="F20" s="50"/>
    </row>
    <row r="21" spans="1:6" ht="30" x14ac:dyDescent="0.25">
      <c r="A21" s="21" t="s">
        <v>80</v>
      </c>
      <c r="B21" s="50"/>
      <c r="C21" s="50"/>
      <c r="D21" s="50"/>
      <c r="E21" s="50"/>
      <c r="F21" s="50"/>
    </row>
    <row r="22" spans="1:6" ht="30" x14ac:dyDescent="0.25">
      <c r="A22" s="21" t="s">
        <v>81</v>
      </c>
      <c r="B22" s="50"/>
      <c r="C22" s="50"/>
      <c r="D22" s="50"/>
      <c r="E22" s="50"/>
      <c r="F22" s="50"/>
    </row>
    <row r="23" spans="1:6" ht="15" x14ac:dyDescent="0.25">
      <c r="A23" s="21" t="s">
        <v>82</v>
      </c>
      <c r="B23" s="50"/>
      <c r="C23" s="50"/>
      <c r="D23" s="50"/>
      <c r="E23" s="50"/>
      <c r="F23" s="50"/>
    </row>
    <row r="24" spans="1:6" ht="15" x14ac:dyDescent="0.25">
      <c r="A24" s="21" t="s">
        <v>83</v>
      </c>
      <c r="B24" s="51"/>
      <c r="C24" s="22"/>
      <c r="D24" s="22"/>
      <c r="E24" s="22"/>
      <c r="F24" s="22"/>
    </row>
    <row r="25" spans="1:6" ht="15" x14ac:dyDescent="0.25">
      <c r="A25" s="21" t="s">
        <v>84</v>
      </c>
      <c r="B25" s="51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85</v>
      </c>
      <c r="B27" s="15"/>
      <c r="C27" s="15"/>
      <c r="D27" s="15"/>
      <c r="E27" s="15"/>
      <c r="F27" s="15"/>
    </row>
    <row r="28" spans="1:6" ht="15" x14ac:dyDescent="0.25">
      <c r="A28" s="21" t="s">
        <v>86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87</v>
      </c>
      <c r="B30" s="15"/>
      <c r="C30" s="15"/>
      <c r="D30" s="15"/>
      <c r="E30" s="15"/>
      <c r="F30" s="15"/>
    </row>
    <row r="31" spans="1:6" ht="15" x14ac:dyDescent="0.25">
      <c r="A31" s="21" t="s">
        <v>72</v>
      </c>
      <c r="B31" s="22"/>
      <c r="C31" s="22"/>
      <c r="D31" s="22"/>
      <c r="E31" s="22"/>
      <c r="F31" s="22"/>
    </row>
    <row r="32" spans="1:6" ht="15" x14ac:dyDescent="0.25">
      <c r="A32" s="21" t="s">
        <v>76</v>
      </c>
      <c r="B32" s="22"/>
      <c r="C32" s="22"/>
      <c r="D32" s="22"/>
      <c r="E32" s="22"/>
      <c r="F32" s="22"/>
    </row>
    <row r="33" spans="1:6" ht="15" x14ac:dyDescent="0.25">
      <c r="A33" s="21" t="s">
        <v>88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89</v>
      </c>
      <c r="B35" s="15"/>
      <c r="C35" s="15"/>
      <c r="D35" s="15"/>
      <c r="E35" s="15"/>
      <c r="F35" s="15"/>
    </row>
    <row r="36" spans="1:6" ht="15" x14ac:dyDescent="0.25">
      <c r="A36" s="21" t="s">
        <v>90</v>
      </c>
      <c r="B36" s="22"/>
      <c r="C36" s="22"/>
      <c r="D36" s="22"/>
      <c r="E36" s="22"/>
      <c r="F36" s="22"/>
    </row>
    <row r="37" spans="1:6" ht="15" x14ac:dyDescent="0.25">
      <c r="A37" s="21" t="s">
        <v>91</v>
      </c>
      <c r="B37" s="22"/>
      <c r="C37" s="22"/>
      <c r="D37" s="22"/>
      <c r="E37" s="22"/>
      <c r="F37" s="22"/>
    </row>
    <row r="38" spans="1:6" ht="15" x14ac:dyDescent="0.25">
      <c r="A38" s="21" t="s">
        <v>92</v>
      </c>
      <c r="B38" s="51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93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94</v>
      </c>
      <c r="B42" s="15"/>
      <c r="C42" s="15"/>
      <c r="D42" s="15"/>
      <c r="E42" s="15"/>
      <c r="F42" s="15"/>
    </row>
    <row r="43" spans="1:6" ht="15" x14ac:dyDescent="0.25">
      <c r="A43" s="21" t="s">
        <v>95</v>
      </c>
      <c r="B43" s="22"/>
      <c r="C43" s="22"/>
      <c r="D43" s="22"/>
      <c r="E43" s="22"/>
      <c r="F43" s="22"/>
    </row>
    <row r="44" spans="1:6" ht="15" x14ac:dyDescent="0.25">
      <c r="A44" s="21" t="s">
        <v>96</v>
      </c>
      <c r="B44" s="22"/>
      <c r="C44" s="22"/>
      <c r="D44" s="22"/>
      <c r="E44" s="22"/>
      <c r="F44" s="22"/>
    </row>
    <row r="45" spans="1:6" ht="15" x14ac:dyDescent="0.25">
      <c r="A45" s="21" t="s">
        <v>97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98</v>
      </c>
      <c r="B47" s="15"/>
      <c r="C47" s="15"/>
      <c r="D47" s="15"/>
      <c r="E47" s="15"/>
      <c r="F47" s="15"/>
    </row>
    <row r="48" spans="1:6" ht="15" x14ac:dyDescent="0.25">
      <c r="A48" s="21" t="s">
        <v>96</v>
      </c>
      <c r="B48" s="50"/>
      <c r="C48" s="50"/>
      <c r="D48" s="50"/>
      <c r="E48" s="50"/>
      <c r="F48" s="50"/>
    </row>
    <row r="49" spans="1:6" ht="15" x14ac:dyDescent="0.25">
      <c r="A49" s="21" t="s">
        <v>97</v>
      </c>
      <c r="B49" s="50"/>
      <c r="C49" s="50"/>
      <c r="D49" s="50"/>
      <c r="E49" s="50"/>
      <c r="F49" s="50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99</v>
      </c>
      <c r="B51" s="15"/>
      <c r="C51" s="15"/>
      <c r="D51" s="15"/>
      <c r="E51" s="15"/>
      <c r="F51" s="15"/>
    </row>
    <row r="52" spans="1:6" ht="15" x14ac:dyDescent="0.25">
      <c r="A52" s="21" t="s">
        <v>96</v>
      </c>
      <c r="B52" s="22"/>
      <c r="C52" s="22"/>
      <c r="D52" s="22"/>
      <c r="E52" s="22"/>
      <c r="F52" s="22"/>
    </row>
    <row r="53" spans="1:6" ht="15" x14ac:dyDescent="0.25">
      <c r="A53" s="21" t="s">
        <v>97</v>
      </c>
      <c r="B53" s="22"/>
      <c r="C53" s="22"/>
      <c r="D53" s="22"/>
      <c r="E53" s="22"/>
      <c r="F53" s="22"/>
    </row>
    <row r="54" spans="1:6" ht="15" x14ac:dyDescent="0.25">
      <c r="A54" s="21" t="s">
        <v>100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101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96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97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102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103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104</v>
      </c>
      <c r="B62" s="51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105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106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107</v>
      </c>
      <c r="B66" s="22"/>
      <c r="C66" s="22"/>
      <c r="D66" s="22"/>
      <c r="E66" s="22"/>
      <c r="F66" s="22"/>
    </row>
    <row r="67" spans="1:6" ht="20.100000000000001" customHeight="1" x14ac:dyDescent="0.25">
      <c r="A67" s="47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