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2\5. DISCIPLINA FINANCIERA 2502\"/>
    </mc:Choice>
  </mc:AlternateContent>
  <xr:revisionPtr revIDLastSave="0" documentId="13_ncr:1_{B32A8C68-133B-406E-BB66-387B651D0726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6 c)" sheetId="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9" l="1"/>
  <c r="E10" i="9"/>
  <c r="C10" i="9"/>
  <c r="D63" i="9" l="1"/>
  <c r="G63" i="9" s="1"/>
  <c r="D62" i="9"/>
  <c r="G62" i="9" s="1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G54" i="9" s="1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D29" i="9"/>
  <c r="G29" i="9" s="1"/>
  <c r="D28" i="9"/>
  <c r="G28" i="9" s="1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G18" i="9"/>
  <c r="D18" i="9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1" i="9" l="1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D10" i="9"/>
  <c r="G10" i="9"/>
  <c r="B71" i="9"/>
  <c r="B61" i="9"/>
  <c r="B53" i="9"/>
  <c r="B44" i="9"/>
  <c r="B37" i="9"/>
  <c r="B27" i="9"/>
  <c r="B19" i="9"/>
  <c r="B10" i="9"/>
  <c r="C43" i="9" l="1"/>
  <c r="C77" i="9" s="1"/>
  <c r="B43" i="9"/>
  <c r="D9" i="9"/>
  <c r="E9" i="9"/>
  <c r="G9" i="9"/>
  <c r="B9" i="9"/>
  <c r="D43" i="9"/>
  <c r="E43" i="9"/>
  <c r="G43" i="9"/>
  <c r="F43" i="9"/>
  <c r="F9" i="9"/>
  <c r="D77" i="9" l="1"/>
  <c r="E77" i="9"/>
  <c r="G77" i="9"/>
  <c r="B77" i="9"/>
  <c r="F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<sst xmlns="http://schemas.openxmlformats.org/spreadsheetml/2006/main" count="259" uniqueCount="172">
  <si>
    <t>(PESOS)</t>
  </si>
  <si>
    <t>Concepto (c)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</si>
  <si>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</si>
  <si>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</si>
  <si>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</si>
  <si>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</si>
  <si>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</si>
  <si>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</si>
  <si>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</si>
  <si>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</si>
  <si>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</si>
  <si>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</si>
  <si>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</si>
  <si>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</si>
  <si>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</si>
  <si>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</si>
  <si>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</si>
  <si>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</si>
  <si>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</si>
  <si>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</si>
  <si>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</si>
  <si>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</si>
  <si>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</si>
  <si>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</si>
  <si>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</si>
  <si>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</si>
  <si>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</si>
  <si>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</si>
  <si>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</si>
  <si>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</si>
  <si>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</si>
  <si>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</si>
  <si>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</si>
  <si>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</si>
  <si>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</si>
  <si>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</si>
  <si>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</si>
  <si>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</si>
  <si>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</si>
  <si>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</si>
  <si>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</si>
  <si>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</si>
  <si>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</si>
  <si>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</si>
  <si>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</si>
  <si>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</si>
  <si>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</si>
  <si>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</si>
  <si>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</si>
  <si>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</si>
  <si>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</si>
  <si>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</si>
  <si>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</si>
  <si>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</si>
  <si>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</si>
  <si>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</si>
  <si>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</si>
  <si>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</si>
  <si>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</si>
  <si>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</si>
  <si>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</si>
  <si>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</si>
  <si>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</si>
  <si>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</si>
  <si>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</si>
  <si>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</si>
  <si>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</si>
  <si>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</si>
  <si>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</si>
  <si>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</si>
  <si>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</si>
  <si>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</si>
  <si>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</si>
  <si>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</si>
  <si>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</si>
  <si>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</si>
  <si>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</si>
  <si>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</si>
  <si>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</si>
  <si>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</si>
  <si>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</si>
  <si>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</si>
  <si>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</si>
  <si>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</si>
  <si>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</si>
  <si>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</si>
  <si>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</si>
  <si>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</si>
  <si>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</si>
  <si>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</si>
  <si>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</si>
  <si>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</si>
  <si>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</si>
  <si>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</si>
  <si>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</si>
  <si>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</si>
  <si>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</si>
  <si>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</si>
  <si>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</si>
  <si>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</si>
  <si>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</si>
  <si>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</si>
  <si>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</si>
  <si>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</si>
  <si>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</si>
  <si>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</si>
  <si>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</si>
  <si>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</si>
  <si>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</si>
  <si>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</si>
  <si>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</si>
  <si>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</si>
  <si>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</si>
  <si>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</si>
  <si>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</si>
  <si>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</si>
  <si>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</si>
  <si>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</si>
  <si>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</si>
  <si>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</si>
  <si>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</si>
  <si>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</si>
  <si>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</si>
  <si>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</si>
  <si>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</si>
  <si>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</si>
  <si>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</si>
  <si>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</si>
  <si>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</si>
  <si>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</si>
  <si>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</si>
  <si>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</si>
  <si>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</si>
  <si>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</si>
  <si>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</si>
  <si>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</si>
  <si>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</si>
  <si>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</si>
  <si>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</si>
  <si>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</si>
  <si>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</si>
  <si>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</si>
  <si>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</si>
  <si>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</si>
  <si>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</si>
  <si>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</si>
  <si>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</si>
  <si>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</si>
  <si>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</si>
  <si>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</si>
  <si>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</si>
  <si>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</si>
  <si>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</si>
  <si>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</si>
  <si>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</si>
  <si>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</si>
  <si>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</si>
  <si>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</si>
  <si>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</si>
  <si>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</si>
  <si>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</si>
  <si>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</si>
  <si>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</si>
  <si>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</si>
  <si>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</si>
  <si>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</si>
  <si>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</si>
  <si>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</si>
  <si>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</si>
  <si>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</si>
  <si>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30 de Junio de 2025 (b)</t>
  </si>
  <si>
    <t>MUNICIPIO DE SANTIAGO  MARAVATÍO, GUANAJUATO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</si>
</sst>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94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4" fontId="0" fillId="0" borderId="12" xfId="0" applyNumberFormat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4" fontId="0" fillId="0" borderId="6" xfId="1" applyNumberFormat="1" applyFont="1" applyFill="1" applyBorder="1" applyAlignment="1" applyProtection="1">
      <alignment vertical="center"/>
      <protection locked="0"/>
    </xf>
    <xf numFmtId="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abSelected="1" zoomScale="75" zoomScaleNormal="75" workbookViewId="0">
      <selection activeCell="A2" sqref="A2:G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9" t="s">
        <v>20</v>
      </c>
      <c r="B1" s="80"/>
      <c r="C1" s="80"/>
      <c r="D1" s="80"/>
      <c r="E1" s="80"/>
      <c r="F1" s="80"/>
      <c r="G1" s="80"/>
    </row>
    <row r="2" spans="1:7" x14ac:dyDescent="0.25">
      <c r="A2" s="43" t="s">
        <v>171</v>
      </c>
      <c r="B2" s="44"/>
      <c r="C2" s="44"/>
      <c r="D2" s="44"/>
      <c r="E2" s="44"/>
      <c r="F2" s="44"/>
      <c r="G2" s="45"/>
    </row>
    <row r="3" spans="1:7" x14ac:dyDescent="0.25">
      <c r="A3" s="46" t="s">
        <v>21</v>
      </c>
      <c r="B3" s="47"/>
      <c r="C3" s="47"/>
      <c r="D3" s="47"/>
      <c r="E3" s="47"/>
      <c r="F3" s="47"/>
      <c r="G3" s="48"/>
    </row>
    <row r="4" spans="1:7" x14ac:dyDescent="0.25">
      <c r="A4" s="46" t="s">
        <v>22</v>
      </c>
      <c r="B4" s="47"/>
      <c r="C4" s="47"/>
      <c r="D4" s="47"/>
      <c r="E4" s="47"/>
      <c r="F4" s="47"/>
      <c r="G4" s="48"/>
    </row>
    <row r="5" spans="1:7" x14ac:dyDescent="0.25">
      <c r="A5" s="46" t="s">
        <v>170</v>
      </c>
      <c r="B5" s="47"/>
      <c r="C5" s="47"/>
      <c r="D5" s="47"/>
      <c r="E5" s="47"/>
      <c r="F5" s="47"/>
      <c r="G5" s="48"/>
    </row>
    <row r="6" spans="1:7" x14ac:dyDescent="0.25">
      <c r="A6" s="49" t="s">
        <v>0</v>
      </c>
      <c r="B6" s="50"/>
      <c r="C6" s="50"/>
      <c r="D6" s="50"/>
      <c r="E6" s="50"/>
      <c r="F6" s="50"/>
      <c r="G6" s="51"/>
    </row>
    <row r="7" spans="1:7" ht="15.75" customHeight="1" x14ac:dyDescent="0.25">
      <c r="A7" s="72" t="s">
        <v>1</v>
      </c>
      <c r="B7" s="74" t="s">
        <v>16</v>
      </c>
      <c r="C7" s="75"/>
      <c r="D7" s="75"/>
      <c r="E7" s="75"/>
      <c r="F7" s="76"/>
      <c r="G7" s="77" t="s">
        <v>23</v>
      </c>
    </row>
    <row r="8" spans="1:7" ht="30" x14ac:dyDescent="0.25">
      <c r="A8" s="73"/>
      <c r="B8" s="6" t="s">
        <v>17</v>
      </c>
      <c r="C8" s="3" t="s">
        <v>24</v>
      </c>
      <c r="D8" s="6" t="s">
        <v>18</v>
      </c>
      <c r="E8" s="6" t="s">
        <v>2</v>
      </c>
      <c r="F8" s="9" t="s">
        <v>3</v>
      </c>
      <c r="G8" s="78"/>
    </row>
    <row r="9" spans="1:7" ht="16.5" customHeight="1" x14ac:dyDescent="0.25">
      <c r="A9" s="7" t="s">
        <v>25</v>
      </c>
      <c r="B9" s="8">
        <f>SUM(B10,B19,B27,B37)</f>
        <v>84216999.999999985</v>
      </c>
      <c r="C9" s="8">
        <f t="shared" ref="C9:G9" si="0">SUM(C10,C19,C27,C37)</f>
        <v>952578.97</v>
      </c>
      <c r="D9" s="8">
        <f t="shared" si="0"/>
        <v>85169578.969999999</v>
      </c>
      <c r="E9" s="8">
        <f t="shared" si="0"/>
        <v>38804969.759999998</v>
      </c>
      <c r="F9" s="8">
        <f t="shared" si="0"/>
        <v>38804969.759999998</v>
      </c>
      <c r="G9" s="8">
        <f t="shared" si="0"/>
        <v>46364609.209999993</v>
      </c>
    </row>
    <row r="10" spans="1:7" ht="15" customHeight="1" x14ac:dyDescent="0.25">
      <c r="A10" s="21" t="s">
        <v>26</v>
      </c>
      <c r="B10" s="16">
        <f>SUM(B11:B18)</f>
        <v>50254507.999999993</v>
      </c>
      <c r="C10" s="70">
        <f t="shared" ref="C10" si="1">SUM(C11:C18)</f>
        <v>727160.23</v>
      </c>
      <c r="D10" s="16">
        <f t="shared" ref="D10:G10" si="2">SUM(D11:D18)</f>
        <v>50981668.229999997</v>
      </c>
      <c r="E10" s="70">
        <f t="shared" si="2"/>
        <v>23800487.460000001</v>
      </c>
      <c r="F10" s="70">
        <f t="shared" si="2"/>
        <v>23800487.460000001</v>
      </c>
      <c r="G10" s="16">
        <f t="shared" si="2"/>
        <v>27181180.769999992</v>
      </c>
    </row>
    <row r="11" spans="1:7" x14ac:dyDescent="0.25">
      <c r="A11" s="38" t="s">
        <v>27</v>
      </c>
      <c r="B11" s="68">
        <v>0</v>
      </c>
      <c r="C11" s="70">
        <v>0</v>
      </c>
      <c r="D11" s="68">
        <f>B11+C11</f>
        <v>0</v>
      </c>
      <c r="E11" s="70">
        <v>0</v>
      </c>
      <c r="F11" s="70">
        <v>0</v>
      </c>
      <c r="G11" s="68">
        <f>D11-E11</f>
        <v>0</v>
      </c>
    </row>
    <row r="12" spans="1:7" x14ac:dyDescent="0.25">
      <c r="A12" s="38" t="s">
        <v>28</v>
      </c>
      <c r="B12" s="69">
        <v>666742.96</v>
      </c>
      <c r="C12" s="71">
        <v>0</v>
      </c>
      <c r="D12" s="68">
        <f t="shared" ref="D12:D18" si="3">B12+C12</f>
        <v>666742.96</v>
      </c>
      <c r="E12" s="71">
        <v>292468.84000000003</v>
      </c>
      <c r="F12" s="71">
        <v>292468.84000000003</v>
      </c>
      <c r="G12" s="68">
        <f t="shared" ref="G12:G18" si="4">D12-E12</f>
        <v>374274.11999999994</v>
      </c>
    </row>
    <row r="13" spans="1:7" x14ac:dyDescent="0.25">
      <c r="A13" s="38" t="s">
        <v>29</v>
      </c>
      <c r="B13" s="69">
        <v>23475118.239999998</v>
      </c>
      <c r="C13" s="71">
        <v>335624.25</v>
      </c>
      <c r="D13" s="68">
        <f t="shared" si="3"/>
        <v>23810742.489999998</v>
      </c>
      <c r="E13" s="71">
        <v>11121418.75</v>
      </c>
      <c r="F13" s="71">
        <v>11121418.75</v>
      </c>
      <c r="G13" s="68">
        <f t="shared" si="4"/>
        <v>12689323.739999998</v>
      </c>
    </row>
    <row r="14" spans="1:7" x14ac:dyDescent="0.25">
      <c r="A14" s="38" t="s">
        <v>30</v>
      </c>
      <c r="B14" s="68">
        <v>0</v>
      </c>
      <c r="C14" s="70">
        <v>0</v>
      </c>
      <c r="D14" s="68">
        <f t="shared" si="3"/>
        <v>0</v>
      </c>
      <c r="E14" s="70">
        <v>0</v>
      </c>
      <c r="F14" s="70">
        <v>0</v>
      </c>
      <c r="G14" s="68">
        <f t="shared" si="4"/>
        <v>0</v>
      </c>
    </row>
    <row r="15" spans="1:7" x14ac:dyDescent="0.25">
      <c r="A15" s="38" t="s">
        <v>31</v>
      </c>
      <c r="B15" s="69">
        <v>8731473.0899999999</v>
      </c>
      <c r="C15" s="71">
        <v>-87667.88</v>
      </c>
      <c r="D15" s="68">
        <f t="shared" si="3"/>
        <v>8643805.209999999</v>
      </c>
      <c r="E15" s="71">
        <v>5675591.1200000001</v>
      </c>
      <c r="F15" s="71">
        <v>5675591.1200000001</v>
      </c>
      <c r="G15" s="68">
        <f t="shared" si="4"/>
        <v>2968214.0899999989</v>
      </c>
    </row>
    <row r="16" spans="1:7" x14ac:dyDescent="0.25">
      <c r="A16" s="38" t="s">
        <v>32</v>
      </c>
      <c r="B16" s="68">
        <v>0</v>
      </c>
      <c r="C16" s="70">
        <v>0</v>
      </c>
      <c r="D16" s="68">
        <f t="shared" si="3"/>
        <v>0</v>
      </c>
      <c r="E16" s="70">
        <v>0</v>
      </c>
      <c r="F16" s="70">
        <v>0</v>
      </c>
      <c r="G16" s="68">
        <f t="shared" si="4"/>
        <v>0</v>
      </c>
    </row>
    <row r="17" spans="1:7" x14ac:dyDescent="0.25">
      <c r="A17" s="38" t="s">
        <v>33</v>
      </c>
      <c r="B17" s="69">
        <v>15045160.449999999</v>
      </c>
      <c r="C17" s="71">
        <v>125162.12</v>
      </c>
      <c r="D17" s="68">
        <f t="shared" si="3"/>
        <v>15170322.569999998</v>
      </c>
      <c r="E17" s="71">
        <v>5585099.7300000004</v>
      </c>
      <c r="F17" s="71">
        <v>5585099.7300000004</v>
      </c>
      <c r="G17" s="68">
        <f t="shared" si="4"/>
        <v>9585222.839999998</v>
      </c>
    </row>
    <row r="18" spans="1:7" x14ac:dyDescent="0.25">
      <c r="A18" s="38" t="s">
        <v>34</v>
      </c>
      <c r="B18" s="69">
        <v>2336013.2599999998</v>
      </c>
      <c r="C18" s="71">
        <v>354041.74</v>
      </c>
      <c r="D18" s="68">
        <f t="shared" si="3"/>
        <v>2690055</v>
      </c>
      <c r="E18" s="71">
        <v>1125909.02</v>
      </c>
      <c r="F18" s="71">
        <v>1125909.02</v>
      </c>
      <c r="G18" s="68">
        <f t="shared" si="4"/>
        <v>1564145.98</v>
      </c>
    </row>
    <row r="19" spans="1:7" x14ac:dyDescent="0.25">
      <c r="A19" s="21" t="s">
        <v>35</v>
      </c>
      <c r="B19" s="16">
        <f>SUM(B20:B26)</f>
        <v>28453865.229999997</v>
      </c>
      <c r="C19" s="16">
        <f t="shared" ref="C19:G19" si="5">SUM(C20:C26)</f>
        <v>214655.83999999997</v>
      </c>
      <c r="D19" s="16">
        <f t="shared" si="5"/>
        <v>28668521.069999997</v>
      </c>
      <c r="E19" s="16">
        <f t="shared" si="5"/>
        <v>13119410.23</v>
      </c>
      <c r="F19" s="16">
        <f t="shared" si="5"/>
        <v>13119410.23</v>
      </c>
      <c r="G19" s="16">
        <f t="shared" si="5"/>
        <v>15549110.839999998</v>
      </c>
    </row>
    <row r="20" spans="1:7" x14ac:dyDescent="0.25">
      <c r="A20" s="38" t="s">
        <v>36</v>
      </c>
      <c r="B20" s="69">
        <v>430000</v>
      </c>
      <c r="C20" s="71">
        <v>0</v>
      </c>
      <c r="D20" s="68">
        <f t="shared" ref="D20:D26" si="6">B20+C20</f>
        <v>430000</v>
      </c>
      <c r="E20" s="71">
        <v>0</v>
      </c>
      <c r="F20" s="71">
        <v>0</v>
      </c>
      <c r="G20" s="68">
        <f t="shared" ref="G20:G26" si="7">D20-E20</f>
        <v>430000</v>
      </c>
    </row>
    <row r="21" spans="1:7" x14ac:dyDescent="0.25">
      <c r="A21" s="38" t="s">
        <v>37</v>
      </c>
      <c r="B21" s="69">
        <v>13632926.199999999</v>
      </c>
      <c r="C21" s="71">
        <v>949359.94</v>
      </c>
      <c r="D21" s="68">
        <f t="shared" si="6"/>
        <v>14582286.139999999</v>
      </c>
      <c r="E21" s="71">
        <v>6492307.1600000001</v>
      </c>
      <c r="F21" s="71">
        <v>6492307.1600000001</v>
      </c>
      <c r="G21" s="68">
        <f t="shared" si="7"/>
        <v>8089978.9799999986</v>
      </c>
    </row>
    <row r="22" spans="1:7" x14ac:dyDescent="0.25">
      <c r="A22" s="38" t="s">
        <v>38</v>
      </c>
      <c r="B22" s="68">
        <v>0</v>
      </c>
      <c r="C22" s="70">
        <v>0</v>
      </c>
      <c r="D22" s="68">
        <f t="shared" si="6"/>
        <v>0</v>
      </c>
      <c r="E22" s="70">
        <v>0</v>
      </c>
      <c r="F22" s="70">
        <v>0</v>
      </c>
      <c r="G22" s="68">
        <f t="shared" si="7"/>
        <v>0</v>
      </c>
    </row>
    <row r="23" spans="1:7" x14ac:dyDescent="0.25">
      <c r="A23" s="38" t="s">
        <v>39</v>
      </c>
      <c r="B23" s="69">
        <v>3167068.8</v>
      </c>
      <c r="C23" s="71">
        <v>0</v>
      </c>
      <c r="D23" s="68">
        <f t="shared" si="6"/>
        <v>3167068.8</v>
      </c>
      <c r="E23" s="71">
        <v>1479286.62</v>
      </c>
      <c r="F23" s="71">
        <v>1479286.62</v>
      </c>
      <c r="G23" s="68">
        <f t="shared" si="7"/>
        <v>1687782.1799999997</v>
      </c>
    </row>
    <row r="24" spans="1:7" x14ac:dyDescent="0.25">
      <c r="A24" s="38" t="s">
        <v>40</v>
      </c>
      <c r="B24" s="69">
        <v>3591121.58</v>
      </c>
      <c r="C24" s="71">
        <v>0</v>
      </c>
      <c r="D24" s="68">
        <f t="shared" si="6"/>
        <v>3591121.58</v>
      </c>
      <c r="E24" s="71">
        <v>1628384.82</v>
      </c>
      <c r="F24" s="71">
        <v>1628384.82</v>
      </c>
      <c r="G24" s="68">
        <f t="shared" si="7"/>
        <v>1962736.76</v>
      </c>
    </row>
    <row r="25" spans="1:7" x14ac:dyDescent="0.25">
      <c r="A25" s="38" t="s">
        <v>41</v>
      </c>
      <c r="B25" s="69">
        <v>7326682.4000000004</v>
      </c>
      <c r="C25" s="71">
        <v>-734704.1</v>
      </c>
      <c r="D25" s="68">
        <f t="shared" si="6"/>
        <v>6591978.3000000007</v>
      </c>
      <c r="E25" s="71">
        <v>3404648.14</v>
      </c>
      <c r="F25" s="71">
        <v>3404648.14</v>
      </c>
      <c r="G25" s="68">
        <f t="shared" si="7"/>
        <v>3187330.1600000006</v>
      </c>
    </row>
    <row r="26" spans="1:7" x14ac:dyDescent="0.25">
      <c r="A26" s="38" t="s">
        <v>42</v>
      </c>
      <c r="B26" s="69">
        <v>306066.25</v>
      </c>
      <c r="C26" s="71">
        <v>0</v>
      </c>
      <c r="D26" s="68">
        <f t="shared" si="6"/>
        <v>306066.25</v>
      </c>
      <c r="E26" s="71">
        <v>114783.49</v>
      </c>
      <c r="F26" s="71">
        <v>114783.49</v>
      </c>
      <c r="G26" s="68">
        <f t="shared" si="7"/>
        <v>191282.76</v>
      </c>
    </row>
    <row r="27" spans="1:7" x14ac:dyDescent="0.25">
      <c r="A27" s="21" t="s">
        <v>43</v>
      </c>
      <c r="B27" s="16">
        <f>SUM(B28:B36)</f>
        <v>5508626.7699999996</v>
      </c>
      <c r="C27" s="16">
        <f t="shared" ref="C27:G27" si="8">SUM(C28:C36)</f>
        <v>10762.900000000001</v>
      </c>
      <c r="D27" s="16">
        <f t="shared" si="8"/>
        <v>5519389.6699999999</v>
      </c>
      <c r="E27" s="16">
        <f t="shared" si="8"/>
        <v>1885072.0699999998</v>
      </c>
      <c r="F27" s="16">
        <f t="shared" si="8"/>
        <v>1885072.0699999998</v>
      </c>
      <c r="G27" s="16">
        <f t="shared" si="8"/>
        <v>3634317.6</v>
      </c>
    </row>
    <row r="28" spans="1:7" x14ac:dyDescent="0.25">
      <c r="A28" s="39" t="s">
        <v>44</v>
      </c>
      <c r="B28" s="69">
        <v>1352906.01</v>
      </c>
      <c r="C28" s="71">
        <v>46830.8</v>
      </c>
      <c r="D28" s="68">
        <f t="shared" ref="D28:D29" si="9">B28+C28</f>
        <v>1399736.81</v>
      </c>
      <c r="E28" s="71">
        <v>586842.36</v>
      </c>
      <c r="F28" s="71">
        <v>586842.36</v>
      </c>
      <c r="G28" s="68">
        <f t="shared" ref="G28:G29" si="10">D28-E28</f>
        <v>812894.45000000007</v>
      </c>
    </row>
    <row r="29" spans="1:7" x14ac:dyDescent="0.25">
      <c r="A29" s="38" t="s">
        <v>45</v>
      </c>
      <c r="B29" s="69">
        <v>4155720.76</v>
      </c>
      <c r="C29" s="71">
        <v>-36067.9</v>
      </c>
      <c r="D29" s="68">
        <f t="shared" si="9"/>
        <v>4119652.86</v>
      </c>
      <c r="E29" s="71">
        <v>1298229.71</v>
      </c>
      <c r="F29" s="71">
        <v>1298229.71</v>
      </c>
      <c r="G29" s="68">
        <f t="shared" si="10"/>
        <v>2821423.15</v>
      </c>
    </row>
    <row r="30" spans="1:7" x14ac:dyDescent="0.25">
      <c r="A30" s="38" t="s">
        <v>46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38" t="s">
        <v>47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38" t="s">
        <v>48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5" customHeight="1" x14ac:dyDescent="0.25">
      <c r="A33" s="38" t="s">
        <v>49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5" customHeight="1" x14ac:dyDescent="0.25">
      <c r="A34" s="38" t="s">
        <v>50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14.45" customHeight="1" x14ac:dyDescent="0.25">
      <c r="A35" s="38" t="s">
        <v>51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5" customHeight="1" x14ac:dyDescent="0.25">
      <c r="A36" s="38" t="s">
        <v>52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5" customHeight="1" x14ac:dyDescent="0.25">
      <c r="A37" s="22" t="s">
        <v>53</v>
      </c>
      <c r="B37" s="16">
        <f>SUM(B38:B41)</f>
        <v>0</v>
      </c>
      <c r="C37" s="16">
        <f t="shared" ref="C37:G37" si="11">SUM(C38:C41)</f>
        <v>0</v>
      </c>
      <c r="D37" s="16">
        <f t="shared" si="11"/>
        <v>0</v>
      </c>
      <c r="E37" s="16">
        <f t="shared" si="11"/>
        <v>0</v>
      </c>
      <c r="F37" s="16">
        <f t="shared" si="11"/>
        <v>0</v>
      </c>
      <c r="G37" s="16">
        <f t="shared" si="11"/>
        <v>0</v>
      </c>
    </row>
    <row r="38" spans="1:7" x14ac:dyDescent="0.25">
      <c r="A38" s="39" t="s">
        <v>54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30" x14ac:dyDescent="0.25">
      <c r="A39" s="39" t="s">
        <v>55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39" t="s">
        <v>56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5">
      <c r="A41" s="39" t="s">
        <v>57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25">
      <c r="A42" s="39"/>
      <c r="B42" s="42"/>
      <c r="C42" s="42"/>
      <c r="D42" s="42"/>
      <c r="E42" s="42"/>
      <c r="F42" s="42"/>
      <c r="G42" s="42"/>
    </row>
    <row r="43" spans="1:7" x14ac:dyDescent="0.25">
      <c r="A43" s="1" t="s">
        <v>58</v>
      </c>
      <c r="B43" s="2">
        <f>SUM(B44,B53,B61,B71)</f>
        <v>77330174</v>
      </c>
      <c r="C43" s="2">
        <f t="shared" ref="C43:G43" si="12">SUM(C44,C53,C61,C71)</f>
        <v>377940.86999999988</v>
      </c>
      <c r="D43" s="2">
        <f t="shared" si="12"/>
        <v>77708114.86999999</v>
      </c>
      <c r="E43" s="2">
        <f t="shared" si="12"/>
        <v>10538209.43</v>
      </c>
      <c r="F43" s="2">
        <f t="shared" si="12"/>
        <v>9998283.6300000008</v>
      </c>
      <c r="G43" s="2">
        <f t="shared" si="12"/>
        <v>67169905.439999998</v>
      </c>
    </row>
    <row r="44" spans="1:7" x14ac:dyDescent="0.25">
      <c r="A44" s="21" t="s">
        <v>26</v>
      </c>
      <c r="B44" s="16">
        <f>SUM(B45:B52)</f>
        <v>2881373</v>
      </c>
      <c r="C44" s="16">
        <f t="shared" ref="C44:G44" si="13">SUM(C45:C52)</f>
        <v>631986.46</v>
      </c>
      <c r="D44" s="16">
        <f t="shared" si="13"/>
        <v>3513359.46</v>
      </c>
      <c r="E44" s="16">
        <f t="shared" si="13"/>
        <v>1742994.8599999999</v>
      </c>
      <c r="F44" s="16">
        <f t="shared" si="13"/>
        <v>1483069.06</v>
      </c>
      <c r="G44" s="16">
        <f t="shared" si="13"/>
        <v>1770364.6</v>
      </c>
    </row>
    <row r="45" spans="1:7" x14ac:dyDescent="0.25">
      <c r="A45" s="39" t="s">
        <v>27</v>
      </c>
      <c r="B45" s="68">
        <v>0</v>
      </c>
      <c r="C45" s="70">
        <v>0</v>
      </c>
      <c r="D45" s="68">
        <f t="shared" ref="D45:D52" si="14">B45+C45</f>
        <v>0</v>
      </c>
      <c r="E45" s="68">
        <v>0</v>
      </c>
      <c r="F45" s="68">
        <v>0</v>
      </c>
      <c r="G45" s="68">
        <f t="shared" ref="G45:G52" si="15">D45-E45</f>
        <v>0</v>
      </c>
    </row>
    <row r="46" spans="1:7" x14ac:dyDescent="0.25">
      <c r="A46" s="39" t="s">
        <v>28</v>
      </c>
      <c r="B46" s="68">
        <v>0</v>
      </c>
      <c r="C46" s="70">
        <v>0</v>
      </c>
      <c r="D46" s="68">
        <f t="shared" si="14"/>
        <v>0</v>
      </c>
      <c r="E46" s="68">
        <v>0</v>
      </c>
      <c r="F46" s="68">
        <v>0</v>
      </c>
      <c r="G46" s="68">
        <f t="shared" si="15"/>
        <v>0</v>
      </c>
    </row>
    <row r="47" spans="1:7" x14ac:dyDescent="0.25">
      <c r="A47" s="39" t="s">
        <v>29</v>
      </c>
      <c r="B47" s="68">
        <v>0</v>
      </c>
      <c r="C47" s="71">
        <v>319999.46000000002</v>
      </c>
      <c r="D47" s="68">
        <f t="shared" si="14"/>
        <v>319999.46000000002</v>
      </c>
      <c r="E47" s="71">
        <v>319999.46000000002</v>
      </c>
      <c r="F47" s="71">
        <v>319999.46000000002</v>
      </c>
      <c r="G47" s="68">
        <f t="shared" si="15"/>
        <v>0</v>
      </c>
    </row>
    <row r="48" spans="1:7" x14ac:dyDescent="0.25">
      <c r="A48" s="39" t="s">
        <v>30</v>
      </c>
      <c r="B48" s="68">
        <v>0</v>
      </c>
      <c r="C48" s="70">
        <v>0</v>
      </c>
      <c r="D48" s="68">
        <f t="shared" si="14"/>
        <v>0</v>
      </c>
      <c r="E48" s="70">
        <v>0</v>
      </c>
      <c r="F48" s="70">
        <v>0</v>
      </c>
      <c r="G48" s="68">
        <f t="shared" si="15"/>
        <v>0</v>
      </c>
    </row>
    <row r="49" spans="1:7" x14ac:dyDescent="0.25">
      <c r="A49" s="39" t="s">
        <v>31</v>
      </c>
      <c r="B49" s="68">
        <v>0</v>
      </c>
      <c r="C49" s="70">
        <v>0</v>
      </c>
      <c r="D49" s="68">
        <f t="shared" si="14"/>
        <v>0</v>
      </c>
      <c r="E49" s="70">
        <v>0</v>
      </c>
      <c r="F49" s="70">
        <v>0</v>
      </c>
      <c r="G49" s="68">
        <f t="shared" si="15"/>
        <v>0</v>
      </c>
    </row>
    <row r="50" spans="1:7" x14ac:dyDescent="0.25">
      <c r="A50" s="39" t="s">
        <v>32</v>
      </c>
      <c r="B50" s="68">
        <v>0</v>
      </c>
      <c r="C50" s="70">
        <v>0</v>
      </c>
      <c r="D50" s="68">
        <f t="shared" si="14"/>
        <v>0</v>
      </c>
      <c r="E50" s="70">
        <v>0</v>
      </c>
      <c r="F50" s="70">
        <v>0</v>
      </c>
      <c r="G50" s="68">
        <f t="shared" si="15"/>
        <v>0</v>
      </c>
    </row>
    <row r="51" spans="1:7" x14ac:dyDescent="0.25">
      <c r="A51" s="39" t="s">
        <v>33</v>
      </c>
      <c r="B51" s="69">
        <v>2881373</v>
      </c>
      <c r="C51" s="71">
        <v>311987</v>
      </c>
      <c r="D51" s="68">
        <f t="shared" si="14"/>
        <v>3193360</v>
      </c>
      <c r="E51" s="71">
        <v>1422995.4</v>
      </c>
      <c r="F51" s="71">
        <v>1163069.6000000001</v>
      </c>
      <c r="G51" s="68">
        <f t="shared" si="15"/>
        <v>1770364.6</v>
      </c>
    </row>
    <row r="52" spans="1:7" x14ac:dyDescent="0.25">
      <c r="A52" s="39" t="s">
        <v>34</v>
      </c>
      <c r="B52" s="68">
        <v>0</v>
      </c>
      <c r="C52" s="68">
        <v>0</v>
      </c>
      <c r="D52" s="68">
        <f t="shared" si="14"/>
        <v>0</v>
      </c>
      <c r="E52" s="68">
        <v>0</v>
      </c>
      <c r="F52" s="68">
        <v>0</v>
      </c>
      <c r="G52" s="68">
        <f t="shared" si="15"/>
        <v>0</v>
      </c>
    </row>
    <row r="53" spans="1:7" x14ac:dyDescent="0.25">
      <c r="A53" s="21" t="s">
        <v>35</v>
      </c>
      <c r="B53" s="16">
        <f>SUM(B54:B60)</f>
        <v>74448801</v>
      </c>
      <c r="C53" s="16">
        <f t="shared" ref="C53:G53" si="16">SUM(C54:C60)</f>
        <v>-1943835.59</v>
      </c>
      <c r="D53" s="16">
        <f t="shared" si="16"/>
        <v>72504965.409999996</v>
      </c>
      <c r="E53" s="16">
        <f t="shared" si="16"/>
        <v>8247886.1699999999</v>
      </c>
      <c r="F53" s="16">
        <f t="shared" si="16"/>
        <v>7967886.1699999999</v>
      </c>
      <c r="G53" s="16">
        <f t="shared" si="16"/>
        <v>64257079.239999995</v>
      </c>
    </row>
    <row r="54" spans="1:7" x14ac:dyDescent="0.25">
      <c r="A54" s="39" t="s">
        <v>36</v>
      </c>
      <c r="B54" s="68">
        <v>0</v>
      </c>
      <c r="C54" s="68">
        <v>0</v>
      </c>
      <c r="D54" s="68">
        <f t="shared" ref="D54:D60" si="17">B54+C54</f>
        <v>0</v>
      </c>
      <c r="E54" s="68">
        <v>0</v>
      </c>
      <c r="F54" s="68">
        <v>0</v>
      </c>
      <c r="G54" s="68">
        <f t="shared" ref="G54:G60" si="18">D54-E54</f>
        <v>0</v>
      </c>
    </row>
    <row r="55" spans="1:7" x14ac:dyDescent="0.25">
      <c r="A55" s="39" t="s">
        <v>37</v>
      </c>
      <c r="B55" s="69">
        <v>74448801</v>
      </c>
      <c r="C55" s="71">
        <v>-1943835.59</v>
      </c>
      <c r="D55" s="68">
        <f t="shared" si="17"/>
        <v>72504965.409999996</v>
      </c>
      <c r="E55" s="71">
        <v>8247886.1699999999</v>
      </c>
      <c r="F55" s="71">
        <v>7967886.1699999999</v>
      </c>
      <c r="G55" s="68">
        <f t="shared" si="18"/>
        <v>64257079.239999995</v>
      </c>
    </row>
    <row r="56" spans="1:7" x14ac:dyDescent="0.25">
      <c r="A56" s="39" t="s">
        <v>38</v>
      </c>
      <c r="B56" s="68">
        <v>0</v>
      </c>
      <c r="C56" s="68">
        <v>0</v>
      </c>
      <c r="D56" s="68">
        <f t="shared" si="17"/>
        <v>0</v>
      </c>
      <c r="E56" s="68">
        <v>0</v>
      </c>
      <c r="F56" s="68">
        <v>0</v>
      </c>
      <c r="G56" s="68">
        <f t="shared" si="18"/>
        <v>0</v>
      </c>
    </row>
    <row r="57" spans="1:7" x14ac:dyDescent="0.25">
      <c r="A57" s="40" t="s">
        <v>39</v>
      </c>
      <c r="B57" s="68">
        <v>0</v>
      </c>
      <c r="C57" s="68">
        <v>0</v>
      </c>
      <c r="D57" s="68">
        <f t="shared" si="17"/>
        <v>0</v>
      </c>
      <c r="E57" s="68">
        <v>0</v>
      </c>
      <c r="F57" s="68">
        <v>0</v>
      </c>
      <c r="G57" s="68">
        <f t="shared" si="18"/>
        <v>0</v>
      </c>
    </row>
    <row r="58" spans="1:7" x14ac:dyDescent="0.25">
      <c r="A58" s="39" t="s">
        <v>40</v>
      </c>
      <c r="B58" s="68">
        <v>0</v>
      </c>
      <c r="C58" s="68">
        <v>0</v>
      </c>
      <c r="D58" s="68">
        <f t="shared" si="17"/>
        <v>0</v>
      </c>
      <c r="E58" s="68">
        <v>0</v>
      </c>
      <c r="F58" s="68">
        <v>0</v>
      </c>
      <c r="G58" s="68">
        <f t="shared" si="18"/>
        <v>0</v>
      </c>
    </row>
    <row r="59" spans="1:7" x14ac:dyDescent="0.25">
      <c r="A59" s="39" t="s">
        <v>41</v>
      </c>
      <c r="B59" s="68">
        <v>0</v>
      </c>
      <c r="C59" s="68">
        <v>0</v>
      </c>
      <c r="D59" s="68">
        <f t="shared" si="17"/>
        <v>0</v>
      </c>
      <c r="E59" s="68">
        <v>0</v>
      </c>
      <c r="F59" s="68">
        <v>0</v>
      </c>
      <c r="G59" s="68">
        <f t="shared" si="18"/>
        <v>0</v>
      </c>
    </row>
    <row r="60" spans="1:7" x14ac:dyDescent="0.25">
      <c r="A60" s="39" t="s">
        <v>42</v>
      </c>
      <c r="B60" s="68">
        <v>0</v>
      </c>
      <c r="C60" s="68">
        <v>0</v>
      </c>
      <c r="D60" s="68">
        <f t="shared" si="17"/>
        <v>0</v>
      </c>
      <c r="E60" s="68">
        <v>0</v>
      </c>
      <c r="F60" s="68">
        <v>0</v>
      </c>
      <c r="G60" s="68">
        <f t="shared" si="18"/>
        <v>0</v>
      </c>
    </row>
    <row r="61" spans="1:7" x14ac:dyDescent="0.25">
      <c r="A61" s="21" t="s">
        <v>43</v>
      </c>
      <c r="B61" s="16">
        <f>SUM(B62:B70)</f>
        <v>0</v>
      </c>
      <c r="C61" s="16">
        <f t="shared" ref="C61:G61" si="19">SUM(C62:C70)</f>
        <v>1689790</v>
      </c>
      <c r="D61" s="16">
        <f t="shared" si="19"/>
        <v>1689790</v>
      </c>
      <c r="E61" s="16">
        <f t="shared" si="19"/>
        <v>547328.4</v>
      </c>
      <c r="F61" s="16">
        <f t="shared" si="19"/>
        <v>547328.4</v>
      </c>
      <c r="G61" s="16">
        <f t="shared" si="19"/>
        <v>1142461.6000000001</v>
      </c>
    </row>
    <row r="62" spans="1:7" x14ac:dyDescent="0.25">
      <c r="A62" s="39" t="s">
        <v>44</v>
      </c>
      <c r="B62" s="68">
        <v>0</v>
      </c>
      <c r="C62" s="71">
        <v>80000</v>
      </c>
      <c r="D62" s="68">
        <f t="shared" ref="D62:D63" si="20">B62+C62</f>
        <v>80000</v>
      </c>
      <c r="E62" s="71">
        <v>0</v>
      </c>
      <c r="F62" s="71">
        <v>0</v>
      </c>
      <c r="G62" s="68">
        <f t="shared" ref="G62:G63" si="21">D62-E62</f>
        <v>80000</v>
      </c>
    </row>
    <row r="63" spans="1:7" x14ac:dyDescent="0.25">
      <c r="A63" s="39" t="s">
        <v>45</v>
      </c>
      <c r="B63" s="69">
        <v>0</v>
      </c>
      <c r="C63" s="71">
        <v>1609790</v>
      </c>
      <c r="D63" s="68">
        <f t="shared" si="20"/>
        <v>1609790</v>
      </c>
      <c r="E63" s="71">
        <v>547328.4</v>
      </c>
      <c r="F63" s="71">
        <v>547328.4</v>
      </c>
      <c r="G63" s="68">
        <f t="shared" si="21"/>
        <v>1062461.6000000001</v>
      </c>
    </row>
    <row r="64" spans="1:7" x14ac:dyDescent="0.25">
      <c r="A64" s="39" t="s">
        <v>46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39" t="s">
        <v>47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25">
      <c r="A66" s="39" t="s">
        <v>48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39" t="s">
        <v>49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25">
      <c r="A68" s="39" t="s">
        <v>50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39" t="s">
        <v>51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25">
      <c r="A70" s="39" t="s">
        <v>52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25">
      <c r="A71" s="22" t="s">
        <v>53</v>
      </c>
      <c r="B71" s="16">
        <f>SUM(B72:B75)</f>
        <v>0</v>
      </c>
      <c r="C71" s="16">
        <f t="shared" ref="C71:G71" si="22">SUM(C72:C75)</f>
        <v>0</v>
      </c>
      <c r="D71" s="16">
        <f t="shared" si="22"/>
        <v>0</v>
      </c>
      <c r="E71" s="16">
        <f t="shared" si="22"/>
        <v>0</v>
      </c>
      <c r="F71" s="16">
        <f t="shared" si="22"/>
        <v>0</v>
      </c>
      <c r="G71" s="16">
        <f t="shared" si="22"/>
        <v>0</v>
      </c>
    </row>
    <row r="72" spans="1:7" x14ac:dyDescent="0.25">
      <c r="A72" s="39" t="s">
        <v>54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30" x14ac:dyDescent="0.25">
      <c r="A73" s="39" t="s">
        <v>55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5">
      <c r="A74" s="39" t="s">
        <v>56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5">
      <c r="A75" s="39" t="s">
        <v>57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25">
      <c r="A76" s="15"/>
      <c r="B76" s="17"/>
      <c r="C76" s="17"/>
      <c r="D76" s="17"/>
      <c r="E76" s="17"/>
      <c r="F76" s="17"/>
      <c r="G76" s="17"/>
    </row>
    <row r="77" spans="1:7" x14ac:dyDescent="0.25">
      <c r="A77" s="1" t="s">
        <v>19</v>
      </c>
      <c r="B77" s="2">
        <f>B43+B9</f>
        <v>161547174</v>
      </c>
      <c r="C77" s="2">
        <f t="shared" ref="C77:G77" si="23">C43+C9</f>
        <v>1330519.8399999999</v>
      </c>
      <c r="D77" s="2">
        <f t="shared" si="23"/>
        <v>162877693.83999997</v>
      </c>
      <c r="E77" s="2">
        <f t="shared" si="23"/>
        <v>49343179.189999998</v>
      </c>
      <c r="F77" s="2">
        <f t="shared" si="23"/>
        <v>48803253.390000001</v>
      </c>
      <c r="G77" s="2">
        <f t="shared" si="23"/>
        <v>113534514.64999999</v>
      </c>
    </row>
    <row r="78" spans="1:7" x14ac:dyDescent="0.25">
      <c r="A78" s="19"/>
      <c r="B78" s="41"/>
      <c r="C78" s="41"/>
      <c r="D78" s="41"/>
      <c r="E78" s="41"/>
      <c r="F78" s="41"/>
      <c r="G78" s="4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9:G19 B27:G27 B30:G44 B53:G53 B61:G61 B64:G77 B10 D10 G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83" t="s">
        <v>59</v>
      </c>
      <c r="B1" s="83"/>
      <c r="C1" s="83"/>
      <c r="D1" s="83"/>
      <c r="E1" s="83"/>
      <c r="F1" s="83"/>
      <c r="G1" s="83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60" t="s">
        <v>60</v>
      </c>
      <c r="B3" s="61"/>
      <c r="C3" s="61"/>
      <c r="D3" s="61"/>
      <c r="E3" s="61"/>
      <c r="F3" s="61"/>
      <c r="G3" s="62"/>
    </row>
    <row r="4" spans="1:7" x14ac:dyDescent="0.25">
      <c r="A4" s="60" t="s">
        <v>0</v>
      </c>
      <c r="B4" s="61"/>
      <c r="C4" s="61"/>
      <c r="D4" s="61"/>
      <c r="E4" s="61"/>
      <c r="F4" s="61"/>
      <c r="G4" s="62"/>
    </row>
    <row r="5" spans="1:7" x14ac:dyDescent="0.25">
      <c r="A5" s="60" t="s">
        <v>61</v>
      </c>
      <c r="B5" s="61"/>
      <c r="C5" s="61"/>
      <c r="D5" s="61"/>
      <c r="E5" s="61"/>
      <c r="F5" s="61"/>
      <c r="G5" s="62"/>
    </row>
    <row r="6" spans="1:7" x14ac:dyDescent="0.25">
      <c r="A6" s="81" t="s">
        <v>85</v>
      </c>
      <c r="B6" s="11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83.25" customHeight="1" x14ac:dyDescent="0.25">
      <c r="A7" s="82"/>
      <c r="B7" s="33" t="s">
        <v>139</v>
      </c>
      <c r="C7" s="82"/>
      <c r="D7" s="82"/>
      <c r="E7" s="82"/>
      <c r="F7" s="82"/>
      <c r="G7" s="82"/>
    </row>
    <row r="8" spans="1:7" ht="30" x14ac:dyDescent="0.25">
      <c r="A8" s="34" t="s">
        <v>86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6" t="s">
        <v>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140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141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142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143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144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87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6" t="s">
        <v>145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146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147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11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12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88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6" t="s">
        <v>13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148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14</v>
      </c>
      <c r="B34" s="4"/>
      <c r="C34" s="4"/>
      <c r="D34" s="4"/>
      <c r="E34" s="4"/>
      <c r="F34" s="4"/>
      <c r="G34" s="4"/>
    </row>
    <row r="35" spans="1:7" ht="45" customHeight="1" x14ac:dyDescent="0.25">
      <c r="A35" s="36" t="s">
        <v>69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15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149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4" t="s">
        <v>71</v>
      </c>
      <c r="B1" s="84"/>
      <c r="C1" s="84"/>
      <c r="D1" s="84"/>
      <c r="E1" s="84"/>
      <c r="F1" s="84"/>
      <c r="G1" s="84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72</v>
      </c>
      <c r="B3" s="47"/>
      <c r="C3" s="47"/>
      <c r="D3" s="47"/>
      <c r="E3" s="47"/>
      <c r="F3" s="47"/>
      <c r="G3" s="48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46" t="s">
        <v>61</v>
      </c>
      <c r="B5" s="47"/>
      <c r="C5" s="47"/>
      <c r="D5" s="47"/>
      <c r="E5" s="47"/>
      <c r="F5" s="47"/>
      <c r="G5" s="48"/>
    </row>
    <row r="6" spans="1:7" x14ac:dyDescent="0.25">
      <c r="A6" s="85" t="s">
        <v>150</v>
      </c>
      <c r="B6" s="11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57.75" customHeight="1" x14ac:dyDescent="0.25">
      <c r="A7" s="86"/>
      <c r="B7" s="12" t="s">
        <v>139</v>
      </c>
      <c r="C7" s="82"/>
      <c r="D7" s="82"/>
      <c r="E7" s="82"/>
      <c r="F7" s="82"/>
      <c r="G7" s="82"/>
    </row>
    <row r="8" spans="1:7" x14ac:dyDescent="0.25">
      <c r="A8" s="7" t="s">
        <v>73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1" t="s">
        <v>151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152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74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75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76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77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79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8"/>
      <c r="B18" s="15"/>
      <c r="C18" s="15"/>
      <c r="D18" s="15"/>
      <c r="E18" s="15"/>
      <c r="F18" s="15"/>
      <c r="G18" s="15"/>
    </row>
    <row r="19" spans="1:7" x14ac:dyDescent="0.25">
      <c r="A19" s="1" t="s">
        <v>80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1" t="s">
        <v>151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152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74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75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153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76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77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81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79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82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4" t="s">
        <v>83</v>
      </c>
      <c r="B1" s="84"/>
      <c r="C1" s="84"/>
      <c r="D1" s="84"/>
      <c r="E1" s="84"/>
      <c r="F1" s="84"/>
      <c r="G1" s="84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84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8" t="s">
        <v>85</v>
      </c>
      <c r="B5" s="89">
        <v>2017</v>
      </c>
      <c r="C5" s="89">
        <f>+B5+1</f>
        <v>2018</v>
      </c>
      <c r="D5" s="89">
        <f>+C5+1</f>
        <v>2019</v>
      </c>
      <c r="E5" s="89">
        <f>+D5+1</f>
        <v>2020</v>
      </c>
      <c r="F5" s="89">
        <f>+E5+1</f>
        <v>2021</v>
      </c>
      <c r="G5" s="11">
        <f>+F5+1</f>
        <v>2022</v>
      </c>
    </row>
    <row r="6" spans="1:7" ht="32.25" x14ac:dyDescent="0.25">
      <c r="A6" s="77"/>
      <c r="B6" s="90"/>
      <c r="C6" s="90"/>
      <c r="D6" s="90"/>
      <c r="E6" s="90"/>
      <c r="F6" s="90"/>
      <c r="G6" s="12" t="s">
        <v>154</v>
      </c>
    </row>
    <row r="7" spans="1:7" x14ac:dyDescent="0.25">
      <c r="A7" s="25" t="s">
        <v>86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6" t="s">
        <v>155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156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62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63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157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158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64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159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66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160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161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87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6" t="s">
        <v>162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163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67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68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164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5"/>
      <c r="B27" s="23"/>
      <c r="C27" s="23"/>
      <c r="D27" s="23"/>
      <c r="E27" s="23"/>
      <c r="F27" s="23"/>
      <c r="G27" s="23"/>
    </row>
    <row r="28" spans="1:7" x14ac:dyDescent="0.25">
      <c r="A28" s="1" t="s">
        <v>88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1" t="s">
        <v>13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5"/>
      <c r="B30" s="23"/>
      <c r="C30" s="23"/>
      <c r="D30" s="23"/>
      <c r="E30" s="23"/>
      <c r="F30" s="23"/>
      <c r="G30" s="23"/>
    </row>
    <row r="31" spans="1:7" x14ac:dyDescent="0.25">
      <c r="A31" s="1" t="s">
        <v>89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3"/>
      <c r="C32" s="23"/>
      <c r="D32" s="23"/>
      <c r="E32" s="23"/>
      <c r="F32" s="23"/>
      <c r="G32" s="23"/>
    </row>
    <row r="33" spans="1:7" x14ac:dyDescent="0.25">
      <c r="A33" s="1" t="s">
        <v>14</v>
      </c>
      <c r="B33" s="4"/>
      <c r="C33" s="4"/>
      <c r="D33" s="4"/>
      <c r="E33" s="4"/>
      <c r="F33" s="4"/>
      <c r="G33" s="4"/>
    </row>
    <row r="34" spans="1:7" ht="45" customHeight="1" x14ac:dyDescent="0.25">
      <c r="A34" s="30" t="s">
        <v>69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165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1" t="s">
        <v>70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7" t="s">
        <v>166</v>
      </c>
      <c r="B39" s="87"/>
      <c r="C39" s="87"/>
      <c r="D39" s="87"/>
      <c r="E39" s="87"/>
      <c r="F39" s="87"/>
      <c r="G39" s="87"/>
    </row>
    <row r="40" spans="1:7" x14ac:dyDescent="0.25">
      <c r="A40" s="87" t="s">
        <v>167</v>
      </c>
      <c r="B40" s="87"/>
      <c r="C40" s="87"/>
      <c r="D40" s="87"/>
      <c r="E40" s="87"/>
      <c r="F40" s="87"/>
      <c r="G40" s="8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4" t="s">
        <v>90</v>
      </c>
      <c r="B1" s="84"/>
      <c r="C1" s="84"/>
      <c r="D1" s="84"/>
      <c r="E1" s="84"/>
      <c r="F1" s="84"/>
      <c r="G1" s="84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91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91" t="s">
        <v>150</v>
      </c>
      <c r="B5" s="89">
        <v>2017</v>
      </c>
      <c r="C5" s="89">
        <f>+B5+1</f>
        <v>2018</v>
      </c>
      <c r="D5" s="89">
        <f>+C5+1</f>
        <v>2019</v>
      </c>
      <c r="E5" s="89">
        <f>+D5+1</f>
        <v>2020</v>
      </c>
      <c r="F5" s="89">
        <f>+E5+1</f>
        <v>2021</v>
      </c>
      <c r="G5" s="11">
        <v>2022</v>
      </c>
    </row>
    <row r="6" spans="1:7" ht="48.75" customHeight="1" x14ac:dyDescent="0.25">
      <c r="A6" s="92"/>
      <c r="B6" s="90"/>
      <c r="C6" s="90"/>
      <c r="D6" s="90"/>
      <c r="E6" s="90"/>
      <c r="F6" s="90"/>
      <c r="G6" s="12" t="s">
        <v>168</v>
      </c>
    </row>
    <row r="7" spans="1:7" x14ac:dyDescent="0.25">
      <c r="A7" s="7" t="s">
        <v>73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1" t="s">
        <v>151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152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74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75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153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76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77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78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80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1" t="s">
        <v>151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152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74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75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153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76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77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81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79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169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7" t="s">
        <v>166</v>
      </c>
      <c r="B32" s="87"/>
      <c r="C32" s="87"/>
      <c r="D32" s="87"/>
      <c r="E32" s="87"/>
      <c r="F32" s="87"/>
      <c r="G32" s="87"/>
    </row>
    <row r="33" spans="1:7" x14ac:dyDescent="0.25">
      <c r="A33" s="87" t="s">
        <v>167</v>
      </c>
      <c r="B33" s="87"/>
      <c r="C33" s="87"/>
      <c r="D33" s="87"/>
      <c r="E33" s="87"/>
      <c r="F33" s="87"/>
      <c r="G33" s="8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93" t="s">
        <v>92</v>
      </c>
      <c r="B1" s="93"/>
      <c r="C1" s="93"/>
      <c r="D1" s="93"/>
      <c r="E1" s="93"/>
      <c r="F1" s="93"/>
    </row>
    <row r="2" spans="1:6" ht="20.100000000000001" customHeight="1" x14ac:dyDescent="0.25">
      <c r="A2" s="43" t="e">
        <f>#REF!</f>
        <v>#REF!</v>
      </c>
      <c r="B2" s="63"/>
      <c r="C2" s="63"/>
      <c r="D2" s="63"/>
      <c r="E2" s="63"/>
      <c r="F2" s="64"/>
    </row>
    <row r="3" spans="1:6" ht="29.25" customHeight="1" x14ac:dyDescent="0.25">
      <c r="A3" s="65" t="s">
        <v>93</v>
      </c>
      <c r="B3" s="66"/>
      <c r="C3" s="66"/>
      <c r="D3" s="66"/>
      <c r="E3" s="66"/>
      <c r="F3" s="67"/>
    </row>
    <row r="4" spans="1:6" ht="35.25" customHeight="1" x14ac:dyDescent="0.25">
      <c r="A4" s="53"/>
      <c r="B4" s="53" t="s">
        <v>94</v>
      </c>
      <c r="C4" s="53" t="s">
        <v>95</v>
      </c>
      <c r="D4" s="53" t="s">
        <v>96</v>
      </c>
      <c r="E4" s="53" t="s">
        <v>97</v>
      </c>
      <c r="F4" s="53" t="s">
        <v>98</v>
      </c>
    </row>
    <row r="5" spans="1:6" ht="12.75" customHeight="1" x14ac:dyDescent="0.25">
      <c r="A5" s="5" t="s">
        <v>99</v>
      </c>
      <c r="B5" s="18"/>
      <c r="C5" s="18"/>
      <c r="D5" s="18"/>
      <c r="E5" s="18"/>
      <c r="F5" s="18"/>
    </row>
    <row r="6" spans="1:6" ht="30" x14ac:dyDescent="0.25">
      <c r="A6" s="22" t="s">
        <v>100</v>
      </c>
      <c r="B6" s="23"/>
      <c r="C6" s="23"/>
      <c r="D6" s="23"/>
      <c r="E6" s="23"/>
      <c r="F6" s="23"/>
    </row>
    <row r="7" spans="1:6" ht="15" x14ac:dyDescent="0.25">
      <c r="A7" s="22" t="s">
        <v>101</v>
      </c>
      <c r="B7" s="23"/>
      <c r="C7" s="23"/>
      <c r="D7" s="23"/>
      <c r="E7" s="23"/>
      <c r="F7" s="23"/>
    </row>
    <row r="8" spans="1:6" ht="15" x14ac:dyDescent="0.25">
      <c r="A8" s="30"/>
      <c r="B8" s="15"/>
      <c r="C8" s="15"/>
      <c r="D8" s="15"/>
      <c r="E8" s="15"/>
      <c r="F8" s="15"/>
    </row>
    <row r="9" spans="1:6" ht="15" x14ac:dyDescent="0.25">
      <c r="A9" s="5" t="s">
        <v>102</v>
      </c>
      <c r="B9" s="15"/>
      <c r="C9" s="15"/>
      <c r="D9" s="15"/>
      <c r="E9" s="15"/>
      <c r="F9" s="15"/>
    </row>
    <row r="10" spans="1:6" ht="15" x14ac:dyDescent="0.25">
      <c r="A10" s="22" t="s">
        <v>103</v>
      </c>
      <c r="B10" s="23"/>
      <c r="C10" s="23"/>
      <c r="D10" s="23"/>
      <c r="E10" s="23"/>
      <c r="F10" s="23"/>
    </row>
    <row r="11" spans="1:6" ht="15" x14ac:dyDescent="0.25">
      <c r="A11" s="39" t="s">
        <v>104</v>
      </c>
      <c r="B11" s="23"/>
      <c r="C11" s="23"/>
      <c r="D11" s="23"/>
      <c r="E11" s="23"/>
      <c r="F11" s="23"/>
    </row>
    <row r="12" spans="1:6" ht="15" x14ac:dyDescent="0.25">
      <c r="A12" s="39" t="s">
        <v>105</v>
      </c>
      <c r="B12" s="23"/>
      <c r="C12" s="23"/>
      <c r="D12" s="23"/>
      <c r="E12" s="23"/>
      <c r="F12" s="23"/>
    </row>
    <row r="13" spans="1:6" ht="15" x14ac:dyDescent="0.25">
      <c r="A13" s="39" t="s">
        <v>106</v>
      </c>
      <c r="B13" s="23"/>
      <c r="C13" s="23"/>
      <c r="D13" s="23"/>
      <c r="E13" s="23"/>
      <c r="F13" s="23"/>
    </row>
    <row r="14" spans="1:6" ht="15" x14ac:dyDescent="0.25">
      <c r="A14" s="22" t="s">
        <v>107</v>
      </c>
      <c r="B14" s="23"/>
      <c r="C14" s="23"/>
      <c r="D14" s="23"/>
      <c r="E14" s="23"/>
      <c r="F14" s="23"/>
    </row>
    <row r="15" spans="1:6" ht="15" x14ac:dyDescent="0.25">
      <c r="A15" s="39" t="s">
        <v>104</v>
      </c>
      <c r="B15" s="23"/>
      <c r="C15" s="23"/>
      <c r="D15" s="23"/>
      <c r="E15" s="23"/>
      <c r="F15" s="23"/>
    </row>
    <row r="16" spans="1:6" ht="15" x14ac:dyDescent="0.25">
      <c r="A16" s="39" t="s">
        <v>105</v>
      </c>
      <c r="B16" s="23"/>
      <c r="C16" s="23"/>
      <c r="D16" s="23"/>
      <c r="E16" s="23"/>
      <c r="F16" s="23"/>
    </row>
    <row r="17" spans="1:6" ht="15" x14ac:dyDescent="0.25">
      <c r="A17" s="39" t="s">
        <v>106</v>
      </c>
      <c r="B17" s="23"/>
      <c r="C17" s="23"/>
      <c r="D17" s="23"/>
      <c r="E17" s="23"/>
      <c r="F17" s="23"/>
    </row>
    <row r="18" spans="1:6" ht="15" x14ac:dyDescent="0.25">
      <c r="A18" s="22" t="s">
        <v>108</v>
      </c>
      <c r="B18" s="54"/>
      <c r="C18" s="23"/>
      <c r="D18" s="23"/>
      <c r="E18" s="23"/>
      <c r="F18" s="23"/>
    </row>
    <row r="19" spans="1:6" ht="15" x14ac:dyDescent="0.25">
      <c r="A19" s="22" t="s">
        <v>109</v>
      </c>
      <c r="B19" s="23"/>
      <c r="C19" s="23"/>
      <c r="D19" s="23"/>
      <c r="E19" s="23"/>
      <c r="F19" s="23"/>
    </row>
    <row r="20" spans="1:6" ht="30" x14ac:dyDescent="0.25">
      <c r="A20" s="22" t="s">
        <v>110</v>
      </c>
      <c r="B20" s="55"/>
      <c r="C20" s="55"/>
      <c r="D20" s="55"/>
      <c r="E20" s="55"/>
      <c r="F20" s="55"/>
    </row>
    <row r="21" spans="1:6" ht="30" x14ac:dyDescent="0.25">
      <c r="A21" s="22" t="s">
        <v>111</v>
      </c>
      <c r="B21" s="55"/>
      <c r="C21" s="55"/>
      <c r="D21" s="55"/>
      <c r="E21" s="55"/>
      <c r="F21" s="55"/>
    </row>
    <row r="22" spans="1:6" ht="30" x14ac:dyDescent="0.25">
      <c r="A22" s="22" t="s">
        <v>112</v>
      </c>
      <c r="B22" s="55"/>
      <c r="C22" s="55"/>
      <c r="D22" s="55"/>
      <c r="E22" s="55"/>
      <c r="F22" s="55"/>
    </row>
    <row r="23" spans="1:6" ht="15" x14ac:dyDescent="0.25">
      <c r="A23" s="22" t="s">
        <v>113</v>
      </c>
      <c r="B23" s="55"/>
      <c r="C23" s="55"/>
      <c r="D23" s="55"/>
      <c r="E23" s="55"/>
      <c r="F23" s="55"/>
    </row>
    <row r="24" spans="1:6" ht="15" x14ac:dyDescent="0.25">
      <c r="A24" s="22" t="s">
        <v>114</v>
      </c>
      <c r="B24" s="56"/>
      <c r="C24" s="23"/>
      <c r="D24" s="23"/>
      <c r="E24" s="23"/>
      <c r="F24" s="23"/>
    </row>
    <row r="25" spans="1:6" ht="15" x14ac:dyDescent="0.25">
      <c r="A25" s="22" t="s">
        <v>115</v>
      </c>
      <c r="B25" s="56"/>
      <c r="C25" s="23"/>
      <c r="D25" s="23"/>
      <c r="E25" s="23"/>
      <c r="F25" s="23"/>
    </row>
    <row r="26" spans="1:6" ht="15" x14ac:dyDescent="0.25">
      <c r="A26" s="30"/>
      <c r="B26" s="15"/>
      <c r="C26" s="15"/>
      <c r="D26" s="15"/>
      <c r="E26" s="15"/>
      <c r="F26" s="15"/>
    </row>
    <row r="27" spans="1:6" ht="15" x14ac:dyDescent="0.25">
      <c r="A27" s="5" t="s">
        <v>116</v>
      </c>
      <c r="B27" s="15"/>
      <c r="C27" s="15"/>
      <c r="D27" s="15"/>
      <c r="E27" s="15"/>
      <c r="F27" s="15"/>
    </row>
    <row r="28" spans="1:6" ht="15" x14ac:dyDescent="0.25">
      <c r="A28" s="22" t="s">
        <v>117</v>
      </c>
      <c r="B28" s="23"/>
      <c r="C28" s="23"/>
      <c r="D28" s="23"/>
      <c r="E28" s="23"/>
      <c r="F28" s="23"/>
    </row>
    <row r="29" spans="1:6" ht="15" x14ac:dyDescent="0.25">
      <c r="A29" s="30"/>
      <c r="B29" s="15"/>
      <c r="C29" s="15"/>
      <c r="D29" s="15"/>
      <c r="E29" s="15"/>
      <c r="F29" s="15"/>
    </row>
    <row r="30" spans="1:6" ht="15" x14ac:dyDescent="0.25">
      <c r="A30" s="5" t="s">
        <v>118</v>
      </c>
      <c r="B30" s="15"/>
      <c r="C30" s="15"/>
      <c r="D30" s="15"/>
      <c r="E30" s="15"/>
      <c r="F30" s="15"/>
    </row>
    <row r="31" spans="1:6" ht="15" x14ac:dyDescent="0.25">
      <c r="A31" s="22" t="s">
        <v>103</v>
      </c>
      <c r="B31" s="23"/>
      <c r="C31" s="23"/>
      <c r="D31" s="23"/>
      <c r="E31" s="23"/>
      <c r="F31" s="23"/>
    </row>
    <row r="32" spans="1:6" ht="15" x14ac:dyDescent="0.25">
      <c r="A32" s="22" t="s">
        <v>107</v>
      </c>
      <c r="B32" s="23"/>
      <c r="C32" s="23"/>
      <c r="D32" s="23"/>
      <c r="E32" s="23"/>
      <c r="F32" s="23"/>
    </row>
    <row r="33" spans="1:6" ht="15" x14ac:dyDescent="0.25">
      <c r="A33" s="22" t="s">
        <v>119</v>
      </c>
      <c r="B33" s="23"/>
      <c r="C33" s="23"/>
      <c r="D33" s="23"/>
      <c r="E33" s="23"/>
      <c r="F33" s="23"/>
    </row>
    <row r="34" spans="1:6" ht="15" x14ac:dyDescent="0.25">
      <c r="A34" s="30"/>
      <c r="B34" s="15"/>
      <c r="C34" s="15"/>
      <c r="D34" s="15"/>
      <c r="E34" s="15"/>
      <c r="F34" s="15"/>
    </row>
    <row r="35" spans="1:6" ht="15" x14ac:dyDescent="0.25">
      <c r="A35" s="5" t="s">
        <v>120</v>
      </c>
      <c r="B35" s="15"/>
      <c r="C35" s="15"/>
      <c r="D35" s="15"/>
      <c r="E35" s="15"/>
      <c r="F35" s="15"/>
    </row>
    <row r="36" spans="1:6" ht="15" x14ac:dyDescent="0.25">
      <c r="A36" s="22" t="s">
        <v>121</v>
      </c>
      <c r="B36" s="23"/>
      <c r="C36" s="23"/>
      <c r="D36" s="23"/>
      <c r="E36" s="23"/>
      <c r="F36" s="23"/>
    </row>
    <row r="37" spans="1:6" ht="15" x14ac:dyDescent="0.25">
      <c r="A37" s="22" t="s">
        <v>122</v>
      </c>
      <c r="B37" s="23"/>
      <c r="C37" s="23"/>
      <c r="D37" s="23"/>
      <c r="E37" s="23"/>
      <c r="F37" s="23"/>
    </row>
    <row r="38" spans="1:6" ht="15" x14ac:dyDescent="0.25">
      <c r="A38" s="22" t="s">
        <v>123</v>
      </c>
      <c r="B38" s="56"/>
      <c r="C38" s="23"/>
      <c r="D38" s="23"/>
      <c r="E38" s="23"/>
      <c r="F38" s="23"/>
    </row>
    <row r="39" spans="1:6" ht="15" x14ac:dyDescent="0.25">
      <c r="A39" s="30"/>
      <c r="B39" s="15"/>
      <c r="C39" s="15"/>
      <c r="D39" s="15"/>
      <c r="E39" s="15"/>
      <c r="F39" s="15"/>
    </row>
    <row r="40" spans="1:6" ht="15" x14ac:dyDescent="0.25">
      <c r="A40" s="5" t="s">
        <v>124</v>
      </c>
      <c r="B40" s="23"/>
      <c r="C40" s="23"/>
      <c r="D40" s="23"/>
      <c r="E40" s="23"/>
      <c r="F40" s="23"/>
    </row>
    <row r="41" spans="1:6" ht="15" x14ac:dyDescent="0.25">
      <c r="A41" s="30"/>
      <c r="B41" s="15"/>
      <c r="C41" s="15"/>
      <c r="D41" s="15"/>
      <c r="E41" s="15"/>
      <c r="F41" s="15"/>
    </row>
    <row r="42" spans="1:6" ht="15" x14ac:dyDescent="0.25">
      <c r="A42" s="5" t="s">
        <v>125</v>
      </c>
      <c r="B42" s="15"/>
      <c r="C42" s="15"/>
      <c r="D42" s="15"/>
      <c r="E42" s="15"/>
      <c r="F42" s="15"/>
    </row>
    <row r="43" spans="1:6" ht="15" x14ac:dyDescent="0.25">
      <c r="A43" s="22" t="s">
        <v>126</v>
      </c>
      <c r="B43" s="23"/>
      <c r="C43" s="23"/>
      <c r="D43" s="23"/>
      <c r="E43" s="23"/>
      <c r="F43" s="23"/>
    </row>
    <row r="44" spans="1:6" ht="15" x14ac:dyDescent="0.25">
      <c r="A44" s="22" t="s">
        <v>127</v>
      </c>
      <c r="B44" s="23"/>
      <c r="C44" s="23"/>
      <c r="D44" s="23"/>
      <c r="E44" s="23"/>
      <c r="F44" s="23"/>
    </row>
    <row r="45" spans="1:6" ht="15" x14ac:dyDescent="0.25">
      <c r="A45" s="22" t="s">
        <v>128</v>
      </c>
      <c r="B45" s="23"/>
      <c r="C45" s="23"/>
      <c r="D45" s="23"/>
      <c r="E45" s="23"/>
      <c r="F45" s="23"/>
    </row>
    <row r="46" spans="1:6" ht="15" x14ac:dyDescent="0.25">
      <c r="A46" s="30"/>
      <c r="B46" s="15"/>
      <c r="C46" s="15"/>
      <c r="D46" s="15"/>
      <c r="E46" s="15"/>
      <c r="F46" s="15"/>
    </row>
    <row r="47" spans="1:6" ht="30" x14ac:dyDescent="0.25">
      <c r="A47" s="5" t="s">
        <v>129</v>
      </c>
      <c r="B47" s="15"/>
      <c r="C47" s="15"/>
      <c r="D47" s="15"/>
      <c r="E47" s="15"/>
      <c r="F47" s="15"/>
    </row>
    <row r="48" spans="1:6" ht="15" x14ac:dyDescent="0.25">
      <c r="A48" s="22" t="s">
        <v>127</v>
      </c>
      <c r="B48" s="55"/>
      <c r="C48" s="55"/>
      <c r="D48" s="55"/>
      <c r="E48" s="55"/>
      <c r="F48" s="55"/>
    </row>
    <row r="49" spans="1:6" ht="15" x14ac:dyDescent="0.25">
      <c r="A49" s="22" t="s">
        <v>128</v>
      </c>
      <c r="B49" s="55"/>
      <c r="C49" s="55"/>
      <c r="D49" s="55"/>
      <c r="E49" s="55"/>
      <c r="F49" s="55"/>
    </row>
    <row r="50" spans="1:6" ht="15" x14ac:dyDescent="0.25">
      <c r="A50" s="30"/>
      <c r="B50" s="15"/>
      <c r="C50" s="15"/>
      <c r="D50" s="15"/>
      <c r="E50" s="15"/>
      <c r="F50" s="15"/>
    </row>
    <row r="51" spans="1:6" ht="15" x14ac:dyDescent="0.25">
      <c r="A51" s="5" t="s">
        <v>130</v>
      </c>
      <c r="B51" s="15"/>
      <c r="C51" s="15"/>
      <c r="D51" s="15"/>
      <c r="E51" s="15"/>
      <c r="F51" s="15"/>
    </row>
    <row r="52" spans="1:6" ht="15" x14ac:dyDescent="0.25">
      <c r="A52" s="22" t="s">
        <v>127</v>
      </c>
      <c r="B52" s="23"/>
      <c r="C52" s="23"/>
      <c r="D52" s="23"/>
      <c r="E52" s="23"/>
      <c r="F52" s="23"/>
    </row>
    <row r="53" spans="1:6" ht="15" x14ac:dyDescent="0.25">
      <c r="A53" s="22" t="s">
        <v>128</v>
      </c>
      <c r="B53" s="23"/>
      <c r="C53" s="23"/>
      <c r="D53" s="23"/>
      <c r="E53" s="23"/>
      <c r="F53" s="23"/>
    </row>
    <row r="54" spans="1:6" ht="15" x14ac:dyDescent="0.25">
      <c r="A54" s="22" t="s">
        <v>131</v>
      </c>
      <c r="B54" s="23"/>
      <c r="C54" s="23"/>
      <c r="D54" s="23"/>
      <c r="E54" s="23"/>
      <c r="F54" s="23"/>
    </row>
    <row r="55" spans="1:6" ht="15" x14ac:dyDescent="0.25">
      <c r="A55" s="30"/>
      <c r="B55" s="15"/>
      <c r="C55" s="15"/>
      <c r="D55" s="15"/>
      <c r="E55" s="15"/>
      <c r="F55" s="15"/>
    </row>
    <row r="56" spans="1:6" ht="44.25" customHeight="1" x14ac:dyDescent="0.25">
      <c r="A56" s="5" t="s">
        <v>132</v>
      </c>
      <c r="B56" s="15"/>
      <c r="C56" s="15"/>
      <c r="D56" s="15"/>
      <c r="E56" s="15"/>
      <c r="F56" s="15"/>
    </row>
    <row r="57" spans="1:6" ht="20.100000000000001" customHeight="1" x14ac:dyDescent="0.25">
      <c r="A57" s="22" t="s">
        <v>127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128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133</v>
      </c>
      <c r="B60" s="15"/>
      <c r="C60" s="15"/>
      <c r="D60" s="15"/>
      <c r="E60" s="15"/>
      <c r="F60" s="15"/>
    </row>
    <row r="61" spans="1:6" ht="20.100000000000001" customHeight="1" x14ac:dyDescent="0.25">
      <c r="A61" s="22" t="s">
        <v>134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135</v>
      </c>
      <c r="B62" s="56"/>
      <c r="C62" s="23"/>
      <c r="D62" s="23"/>
      <c r="E62" s="23"/>
      <c r="F62" s="23"/>
    </row>
    <row r="63" spans="1:6" ht="20.100000000000001" customHeight="1" x14ac:dyDescent="0.25">
      <c r="A63" s="30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136</v>
      </c>
      <c r="B64" s="15"/>
      <c r="C64" s="15"/>
      <c r="D64" s="15"/>
      <c r="E64" s="15"/>
      <c r="F64" s="15"/>
    </row>
    <row r="65" spans="1:6" ht="20.100000000000001" customHeight="1" x14ac:dyDescent="0.25">
      <c r="A65" s="22" t="s">
        <v>137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138</v>
      </c>
      <c r="B66" s="23"/>
      <c r="C66" s="23"/>
      <c r="D66" s="23"/>
      <c r="E66" s="23"/>
      <c r="F66" s="23"/>
    </row>
    <row r="67" spans="1:6" ht="20.100000000000001" customHeight="1" x14ac:dyDescent="0.25">
      <c r="A67" s="52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2025-07-17T19:15:06Z</cp:lastPrinted>
  <dcterms:created xsi:type="dcterms:W3CDTF">2023-03-16T22:14:51Z</dcterms:created>
  <dcterms:modified xsi:type="dcterms:W3CDTF">2025-07-22T19:51:45Z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