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2. PRESUPUESTAL 2502\"/>
    </mc:Choice>
  </mc:AlternateContent>
  <xr:revisionPtr revIDLastSave="0" documentId="13_ncr:1_{6FAC57D0-4D89-4C5B-BBF3-AA4BCE9785A6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6" l="1"/>
  <c r="E68" i="6"/>
  <c r="F64" i="6"/>
  <c r="E64" i="6"/>
  <c r="F56" i="6"/>
  <c r="E56" i="6"/>
  <c r="F52" i="6"/>
  <c r="E52" i="6"/>
  <c r="F42" i="6"/>
  <c r="E42" i="6"/>
  <c r="F32" i="6"/>
  <c r="E32" i="6"/>
  <c r="F22" i="6"/>
  <c r="E22" i="6"/>
  <c r="F12" i="6"/>
  <c r="E12" i="6"/>
  <c r="F4" i="6"/>
  <c r="E4" i="6"/>
  <c r="C68" i="6"/>
  <c r="C64" i="6"/>
  <c r="C56" i="6"/>
  <c r="C52" i="6"/>
  <c r="C42" i="6"/>
  <c r="C32" i="6"/>
  <c r="C22" i="6"/>
  <c r="C12" i="6"/>
  <c r="C4" i="6"/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<sst xmlns="http://schemas.openxmlformats.org/spreadsheetml/2006/main" count="83" uniqueCount="83">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</sst>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topLeftCell="A34" workbookViewId="0">
      <selection activeCell="I82" sqref="I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7" t="s">
        <v>14</v>
      </c>
      <c r="C2" s="18"/>
      <c r="D2" s="18"/>
      <c r="E2" s="18"/>
      <c r="F2" s="19"/>
      <c r="G2" s="22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3"/>
    </row>
    <row r="4" spans="1:8" x14ac:dyDescent="0.2">
      <c r="A4" s="6" t="s">
        <v>15</v>
      </c>
      <c r="B4" s="15">
        <f>SUM(B5:B11)</f>
        <v>44640382.57</v>
      </c>
      <c r="C4" s="15">
        <f>SUM(C5:C11)</f>
        <v>1431067.7399999998</v>
      </c>
      <c r="D4" s="15">
        <f>B4+C4</f>
        <v>46071450.310000002</v>
      </c>
      <c r="E4" s="15">
        <f>SUM(E5:E11)</f>
        <v>19602369.580000002</v>
      </c>
      <c r="F4" s="15">
        <f>SUM(F5:F11)</f>
        <v>19602369.580000002</v>
      </c>
      <c r="G4" s="15">
        <f>D4-E4</f>
        <v>26469080.73</v>
      </c>
    </row>
    <row r="5" spans="1:8" x14ac:dyDescent="0.2">
      <c r="A5" s="8" t="s">
        <v>19</v>
      </c>
      <c r="B5" s="12">
        <v>34854975.799999997</v>
      </c>
      <c r="C5" s="12">
        <v>482999.71</v>
      </c>
      <c r="D5" s="12">
        <f t="shared" ref="D5:D68" si="0">B5+C5</f>
        <v>35337975.509999998</v>
      </c>
      <c r="E5" s="12">
        <v>15776066.85</v>
      </c>
      <c r="F5" s="12">
        <v>15776066.85</v>
      </c>
      <c r="G5" s="12">
        <f t="shared" ref="G5:G68" si="1">D5-E5</f>
        <v>19561908.659999996</v>
      </c>
      <c r="H5" s="4">
        <v>1100</v>
      </c>
    </row>
    <row r="6" spans="1:8" x14ac:dyDescent="0.2">
      <c r="A6" s="8" t="s">
        <v>20</v>
      </c>
      <c r="B6" s="12">
        <v>3116078.88</v>
      </c>
      <c r="C6" s="12">
        <v>210198.5</v>
      </c>
      <c r="D6" s="12">
        <f t="shared" si="0"/>
        <v>3326277.38</v>
      </c>
      <c r="E6" s="12">
        <v>2576885.7200000002</v>
      </c>
      <c r="F6" s="12">
        <v>2576885.7200000002</v>
      </c>
      <c r="G6" s="12">
        <f t="shared" si="1"/>
        <v>749391.65999999968</v>
      </c>
      <c r="H6" s="4">
        <v>1200</v>
      </c>
    </row>
    <row r="7" spans="1:8" x14ac:dyDescent="0.2">
      <c r="A7" s="8" t="s">
        <v>21</v>
      </c>
      <c r="B7" s="12">
        <v>5990668.8700000001</v>
      </c>
      <c r="C7" s="12">
        <v>63320.95</v>
      </c>
      <c r="D7" s="12">
        <f t="shared" si="0"/>
        <v>6053989.8200000003</v>
      </c>
      <c r="E7" s="12">
        <v>367551.39</v>
      </c>
      <c r="F7" s="12">
        <v>367551.39</v>
      </c>
      <c r="G7" s="12">
        <f t="shared" si="1"/>
        <v>5686438.4300000006</v>
      </c>
      <c r="H7" s="4">
        <v>1300</v>
      </c>
    </row>
    <row r="8" spans="1:8" x14ac:dyDescent="0.2">
      <c r="A8" s="8" t="s">
        <v>1</v>
      </c>
      <c r="B8" s="12">
        <v>178291.6</v>
      </c>
      <c r="C8" s="12">
        <v>0</v>
      </c>
      <c r="D8" s="12">
        <f t="shared" si="0"/>
        <v>178291.6</v>
      </c>
      <c r="E8" s="12">
        <v>0</v>
      </c>
      <c r="F8" s="12">
        <v>0</v>
      </c>
      <c r="G8" s="12">
        <f t="shared" si="1"/>
        <v>178291.6</v>
      </c>
      <c r="H8" s="4">
        <v>1400</v>
      </c>
    </row>
    <row r="9" spans="1:8" x14ac:dyDescent="0.2">
      <c r="A9" s="8" t="s">
        <v>22</v>
      </c>
      <c r="B9" s="12">
        <v>500367.42</v>
      </c>
      <c r="C9" s="12">
        <v>674548.58</v>
      </c>
      <c r="D9" s="12">
        <f t="shared" si="0"/>
        <v>1174916</v>
      </c>
      <c r="E9" s="12">
        <v>881865.62</v>
      </c>
      <c r="F9" s="12">
        <v>881865.62</v>
      </c>
      <c r="G9" s="12">
        <f t="shared" si="1"/>
        <v>293050.38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13052094.309999999</v>
      </c>
      <c r="C12" s="16">
        <f>SUM(C13:C21)</f>
        <v>-47557</v>
      </c>
      <c r="D12" s="16">
        <f t="shared" si="0"/>
        <v>13004537.309999999</v>
      </c>
      <c r="E12" s="16">
        <f>SUM(E13:E21)</f>
        <v>5342032.5000000009</v>
      </c>
      <c r="F12" s="16">
        <f>SUM(F13:F21)</f>
        <v>4811850.7</v>
      </c>
      <c r="G12" s="16">
        <f t="shared" si="1"/>
        <v>7662504.8099999977</v>
      </c>
      <c r="H12" s="7">
        <v>0</v>
      </c>
    </row>
    <row r="13" spans="1:8" x14ac:dyDescent="0.2">
      <c r="A13" s="8" t="s">
        <v>24</v>
      </c>
      <c r="B13" s="12">
        <v>1035943</v>
      </c>
      <c r="C13" s="12">
        <v>-126544</v>
      </c>
      <c r="D13" s="12">
        <f t="shared" si="0"/>
        <v>909399</v>
      </c>
      <c r="E13" s="12">
        <v>203840.29</v>
      </c>
      <c r="F13" s="12">
        <v>203840.29</v>
      </c>
      <c r="G13" s="12">
        <f t="shared" si="1"/>
        <v>705558.71</v>
      </c>
      <c r="H13" s="4">
        <v>2100</v>
      </c>
    </row>
    <row r="14" spans="1:8" x14ac:dyDescent="0.2">
      <c r="A14" s="8" t="s">
        <v>25</v>
      </c>
      <c r="B14" s="12">
        <v>180500</v>
      </c>
      <c r="C14" s="12">
        <v>0</v>
      </c>
      <c r="D14" s="12">
        <f t="shared" si="0"/>
        <v>180500</v>
      </c>
      <c r="E14" s="12">
        <v>14744.3</v>
      </c>
      <c r="F14" s="12">
        <v>14744.3</v>
      </c>
      <c r="G14" s="12">
        <f t="shared" si="1"/>
        <v>165755.70000000001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4589699.45</v>
      </c>
      <c r="C16" s="12">
        <v>120000</v>
      </c>
      <c r="D16" s="12">
        <f t="shared" si="0"/>
        <v>4709699.45</v>
      </c>
      <c r="E16" s="12">
        <v>1986721.25</v>
      </c>
      <c r="F16" s="12">
        <v>1706721.25</v>
      </c>
      <c r="G16" s="12">
        <f t="shared" si="1"/>
        <v>2722978.2</v>
      </c>
      <c r="H16" s="4">
        <v>2400</v>
      </c>
    </row>
    <row r="17" spans="1:8" x14ac:dyDescent="0.2">
      <c r="A17" s="8" t="s">
        <v>28</v>
      </c>
      <c r="B17" s="12">
        <v>570000</v>
      </c>
      <c r="C17" s="12">
        <v>-307157</v>
      </c>
      <c r="D17" s="12">
        <f t="shared" si="0"/>
        <v>262843</v>
      </c>
      <c r="E17" s="12">
        <v>111704.4</v>
      </c>
      <c r="F17" s="12">
        <v>111704.4</v>
      </c>
      <c r="G17" s="12">
        <f t="shared" si="1"/>
        <v>151138.6</v>
      </c>
      <c r="H17" s="4">
        <v>2500</v>
      </c>
    </row>
    <row r="18" spans="1:8" x14ac:dyDescent="0.2">
      <c r="A18" s="8" t="s">
        <v>29</v>
      </c>
      <c r="B18" s="12">
        <v>4590878</v>
      </c>
      <c r="C18" s="12">
        <v>442260</v>
      </c>
      <c r="D18" s="12">
        <f t="shared" si="0"/>
        <v>5033138</v>
      </c>
      <c r="E18" s="12">
        <v>2324004.33</v>
      </c>
      <c r="F18" s="12">
        <v>2089204.13</v>
      </c>
      <c r="G18" s="12">
        <f t="shared" si="1"/>
        <v>2709133.67</v>
      </c>
      <c r="H18" s="4">
        <v>2600</v>
      </c>
    </row>
    <row r="19" spans="1:8" x14ac:dyDescent="0.2">
      <c r="A19" s="8" t="s">
        <v>30</v>
      </c>
      <c r="B19" s="12">
        <v>794593.86</v>
      </c>
      <c r="C19" s="12">
        <v>-268116</v>
      </c>
      <c r="D19" s="12">
        <f t="shared" si="0"/>
        <v>526477.86</v>
      </c>
      <c r="E19" s="12">
        <v>14893.82</v>
      </c>
      <c r="F19" s="12">
        <v>14893.82</v>
      </c>
      <c r="G19" s="12">
        <f t="shared" si="1"/>
        <v>511584.04</v>
      </c>
      <c r="H19" s="4">
        <v>2700</v>
      </c>
    </row>
    <row r="20" spans="1:8" x14ac:dyDescent="0.2">
      <c r="A20" s="8" t="s">
        <v>31</v>
      </c>
      <c r="B20" s="12">
        <v>50000</v>
      </c>
      <c r="C20" s="12">
        <v>92000</v>
      </c>
      <c r="D20" s="12">
        <f t="shared" si="0"/>
        <v>142000</v>
      </c>
      <c r="E20" s="12">
        <v>1125</v>
      </c>
      <c r="F20" s="12">
        <v>1125</v>
      </c>
      <c r="G20" s="12">
        <f t="shared" si="1"/>
        <v>140875</v>
      </c>
      <c r="H20" s="4">
        <v>2800</v>
      </c>
    </row>
    <row r="21" spans="1:8" x14ac:dyDescent="0.2">
      <c r="A21" s="8" t="s">
        <v>32</v>
      </c>
      <c r="B21" s="12">
        <v>1240480</v>
      </c>
      <c r="C21" s="12">
        <v>0</v>
      </c>
      <c r="D21" s="12">
        <f t="shared" si="0"/>
        <v>1240480</v>
      </c>
      <c r="E21" s="12">
        <v>684999.11</v>
      </c>
      <c r="F21" s="12">
        <v>669617.51</v>
      </c>
      <c r="G21" s="12">
        <f t="shared" si="1"/>
        <v>555480.89</v>
      </c>
      <c r="H21" s="4">
        <v>2900</v>
      </c>
    </row>
    <row r="22" spans="1:8" x14ac:dyDescent="0.2">
      <c r="A22" s="6" t="s">
        <v>16</v>
      </c>
      <c r="B22" s="16">
        <f>SUM(B23:B31)</f>
        <v>14275709.07</v>
      </c>
      <c r="C22" s="16">
        <f>SUM(C23:C31)</f>
        <v>937116.73</v>
      </c>
      <c r="D22" s="16">
        <f t="shared" si="0"/>
        <v>15212825.800000001</v>
      </c>
      <c r="E22" s="16">
        <f>SUM(E23:E31)</f>
        <v>7418906.8900000006</v>
      </c>
      <c r="F22" s="16">
        <f>SUM(F23:F31)</f>
        <v>7409162.8900000006</v>
      </c>
      <c r="G22" s="16">
        <f t="shared" si="1"/>
        <v>7793918.9100000001</v>
      </c>
      <c r="H22" s="7">
        <v>0</v>
      </c>
    </row>
    <row r="23" spans="1:8" x14ac:dyDescent="0.2">
      <c r="A23" s="8" t="s">
        <v>33</v>
      </c>
      <c r="B23" s="12">
        <v>2722000</v>
      </c>
      <c r="C23" s="12">
        <v>-349746.73</v>
      </c>
      <c r="D23" s="12">
        <f t="shared" si="0"/>
        <v>2372253.27</v>
      </c>
      <c r="E23" s="12">
        <v>1471818.45</v>
      </c>
      <c r="F23" s="12">
        <v>1471818.45</v>
      </c>
      <c r="G23" s="12">
        <f t="shared" si="1"/>
        <v>900434.82000000007</v>
      </c>
      <c r="H23" s="4">
        <v>3100</v>
      </c>
    </row>
    <row r="24" spans="1:8" x14ac:dyDescent="0.2">
      <c r="A24" s="8" t="s">
        <v>34</v>
      </c>
      <c r="B24" s="12">
        <v>650950</v>
      </c>
      <c r="C24" s="12">
        <v>828811.58</v>
      </c>
      <c r="D24" s="12">
        <f t="shared" si="0"/>
        <v>1479761.58</v>
      </c>
      <c r="E24" s="12">
        <v>1116311.58</v>
      </c>
      <c r="F24" s="12">
        <v>1116311.58</v>
      </c>
      <c r="G24" s="12">
        <f t="shared" si="1"/>
        <v>363450</v>
      </c>
      <c r="H24" s="4">
        <v>3200</v>
      </c>
    </row>
    <row r="25" spans="1:8" x14ac:dyDescent="0.2">
      <c r="A25" s="8" t="s">
        <v>35</v>
      </c>
      <c r="B25" s="12">
        <v>940000</v>
      </c>
      <c r="C25" s="12">
        <v>501100.44</v>
      </c>
      <c r="D25" s="12">
        <f t="shared" si="0"/>
        <v>1441100.44</v>
      </c>
      <c r="E25" s="12">
        <v>299095.27</v>
      </c>
      <c r="F25" s="12">
        <v>299095.27</v>
      </c>
      <c r="G25" s="12">
        <f t="shared" si="1"/>
        <v>1142005.17</v>
      </c>
      <c r="H25" s="4">
        <v>3300</v>
      </c>
    </row>
    <row r="26" spans="1:8" x14ac:dyDescent="0.2">
      <c r="A26" s="8" t="s">
        <v>36</v>
      </c>
      <c r="B26" s="12">
        <v>222425.28</v>
      </c>
      <c r="C26" s="12">
        <v>211.44</v>
      </c>
      <c r="D26" s="12">
        <f t="shared" si="0"/>
        <v>222636.72</v>
      </c>
      <c r="E26" s="12">
        <v>134010.53</v>
      </c>
      <c r="F26" s="12">
        <v>134010.53</v>
      </c>
      <c r="G26" s="12">
        <f t="shared" si="1"/>
        <v>88626.19</v>
      </c>
      <c r="H26" s="4">
        <v>3400</v>
      </c>
    </row>
    <row r="27" spans="1:8" x14ac:dyDescent="0.2">
      <c r="A27" s="8" t="s">
        <v>37</v>
      </c>
      <c r="B27" s="12">
        <v>932450</v>
      </c>
      <c r="C27" s="12">
        <v>-226000</v>
      </c>
      <c r="D27" s="12">
        <f t="shared" si="0"/>
        <v>706450</v>
      </c>
      <c r="E27" s="12">
        <v>354706.2</v>
      </c>
      <c r="F27" s="12">
        <v>344962.2</v>
      </c>
      <c r="G27" s="12">
        <f t="shared" si="1"/>
        <v>351743.8</v>
      </c>
      <c r="H27" s="4">
        <v>3500</v>
      </c>
    </row>
    <row r="28" spans="1:8" x14ac:dyDescent="0.2">
      <c r="A28" s="8" t="s">
        <v>80</v>
      </c>
      <c r="B28" s="12">
        <v>30000</v>
      </c>
      <c r="C28" s="12">
        <v>117740</v>
      </c>
      <c r="D28" s="12">
        <f t="shared" si="0"/>
        <v>147740</v>
      </c>
      <c r="E28" s="12">
        <v>84100</v>
      </c>
      <c r="F28" s="12">
        <v>84100</v>
      </c>
      <c r="G28" s="12">
        <f t="shared" si="1"/>
        <v>63640</v>
      </c>
      <c r="H28" s="4">
        <v>3600</v>
      </c>
    </row>
    <row r="29" spans="1:8" x14ac:dyDescent="0.2">
      <c r="A29" s="8" t="s">
        <v>38</v>
      </c>
      <c r="B29" s="12">
        <v>100000</v>
      </c>
      <c r="C29" s="12">
        <v>0</v>
      </c>
      <c r="D29" s="12">
        <f t="shared" si="0"/>
        <v>100000</v>
      </c>
      <c r="E29" s="12">
        <v>59379.16</v>
      </c>
      <c r="F29" s="12">
        <v>59379.16</v>
      </c>
      <c r="G29" s="12">
        <f t="shared" si="1"/>
        <v>40620.839999999997</v>
      </c>
      <c r="H29" s="4">
        <v>3700</v>
      </c>
    </row>
    <row r="30" spans="1:8" x14ac:dyDescent="0.2">
      <c r="A30" s="8" t="s">
        <v>39</v>
      </c>
      <c r="B30" s="12">
        <v>3757700</v>
      </c>
      <c r="C30" s="12">
        <v>65000</v>
      </c>
      <c r="D30" s="12">
        <f t="shared" si="0"/>
        <v>3822700</v>
      </c>
      <c r="E30" s="12">
        <v>1842492.79</v>
      </c>
      <c r="F30" s="12">
        <v>1842492.79</v>
      </c>
      <c r="G30" s="12">
        <f t="shared" si="1"/>
        <v>1980207.21</v>
      </c>
      <c r="H30" s="4">
        <v>3800</v>
      </c>
    </row>
    <row r="31" spans="1:8" x14ac:dyDescent="0.2">
      <c r="A31" s="8" t="s">
        <v>0</v>
      </c>
      <c r="B31" s="12">
        <v>4920183.79</v>
      </c>
      <c r="C31" s="12">
        <v>0</v>
      </c>
      <c r="D31" s="12">
        <f t="shared" si="0"/>
        <v>4920183.79</v>
      </c>
      <c r="E31" s="12">
        <v>2056992.91</v>
      </c>
      <c r="F31" s="12">
        <v>2056992.91</v>
      </c>
      <c r="G31" s="12">
        <f t="shared" si="1"/>
        <v>2863190.88</v>
      </c>
      <c r="H31" s="4">
        <v>3900</v>
      </c>
    </row>
    <row r="32" spans="1:8" x14ac:dyDescent="0.2">
      <c r="A32" s="6" t="s">
        <v>75</v>
      </c>
      <c r="B32" s="16">
        <f>SUM(B33:B41)</f>
        <v>11511487.050000001</v>
      </c>
      <c r="C32" s="16">
        <f>SUM(C33:C41)</f>
        <v>5371209.6899999995</v>
      </c>
      <c r="D32" s="16">
        <f t="shared" si="0"/>
        <v>16882696.740000002</v>
      </c>
      <c r="E32" s="16">
        <f>SUM(E33:E41)</f>
        <v>6999560.7400000002</v>
      </c>
      <c r="F32" s="16">
        <f>SUM(F33:F41)</f>
        <v>6999560.7400000002</v>
      </c>
      <c r="G32" s="16">
        <f t="shared" si="1"/>
        <v>9883136.0000000019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9082278</v>
      </c>
      <c r="C34" s="12">
        <v>-784704.1</v>
      </c>
      <c r="D34" s="12">
        <f t="shared" si="0"/>
        <v>8297573.9000000004</v>
      </c>
      <c r="E34" s="12">
        <v>3999506.83</v>
      </c>
      <c r="F34" s="12">
        <v>3999506.83</v>
      </c>
      <c r="G34" s="12">
        <f t="shared" si="1"/>
        <v>4298067.07</v>
      </c>
      <c r="H34" s="4">
        <v>4200</v>
      </c>
    </row>
    <row r="35" spans="1:8" x14ac:dyDescent="0.2">
      <c r="A35" s="8" t="s">
        <v>42</v>
      </c>
      <c r="B35" s="12">
        <v>735674</v>
      </c>
      <c r="C35" s="12">
        <v>2531473.5</v>
      </c>
      <c r="D35" s="12">
        <f t="shared" si="0"/>
        <v>3267147.5</v>
      </c>
      <c r="E35" s="12">
        <v>1510920.8</v>
      </c>
      <c r="F35" s="12">
        <v>1510920.8</v>
      </c>
      <c r="G35" s="12">
        <f t="shared" si="1"/>
        <v>1756226.7</v>
      </c>
      <c r="H35" s="4">
        <v>4300</v>
      </c>
    </row>
    <row r="36" spans="1:8" x14ac:dyDescent="0.2">
      <c r="A36" s="8" t="s">
        <v>43</v>
      </c>
      <c r="B36" s="12">
        <v>1693535.05</v>
      </c>
      <c r="C36" s="12">
        <v>3624440.29</v>
      </c>
      <c r="D36" s="12">
        <f t="shared" si="0"/>
        <v>5317975.34</v>
      </c>
      <c r="E36" s="12">
        <v>1489133.11</v>
      </c>
      <c r="F36" s="12">
        <v>1489133.11</v>
      </c>
      <c r="G36" s="12">
        <f t="shared" si="1"/>
        <v>3828842.2299999995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190500</v>
      </c>
      <c r="C42" s="16">
        <f>SUM(C43:C51)</f>
        <v>146211.43</v>
      </c>
      <c r="D42" s="16">
        <f t="shared" si="0"/>
        <v>336711.43</v>
      </c>
      <c r="E42" s="16">
        <f>SUM(E43:E51)</f>
        <v>152137.43</v>
      </c>
      <c r="F42" s="16">
        <f>SUM(F43:F51)</f>
        <v>152137.43</v>
      </c>
      <c r="G42" s="16">
        <f t="shared" si="1"/>
        <v>184574</v>
      </c>
      <c r="H42" s="7">
        <v>0</v>
      </c>
    </row>
    <row r="43" spans="1:8" x14ac:dyDescent="0.2">
      <c r="A43" s="3" t="s">
        <v>47</v>
      </c>
      <c r="B43" s="12">
        <v>115500</v>
      </c>
      <c r="C43" s="12">
        <v>135064</v>
      </c>
      <c r="D43" s="12">
        <f t="shared" si="0"/>
        <v>250564</v>
      </c>
      <c r="E43" s="12">
        <v>91292</v>
      </c>
      <c r="F43" s="12">
        <v>91292</v>
      </c>
      <c r="G43" s="12">
        <f t="shared" si="1"/>
        <v>159272</v>
      </c>
      <c r="H43" s="4">
        <v>5100</v>
      </c>
    </row>
    <row r="44" spans="1:8" x14ac:dyDescent="0.2">
      <c r="A44" s="8" t="s">
        <v>48</v>
      </c>
      <c r="B44" s="12">
        <v>25000</v>
      </c>
      <c r="C44" s="12">
        <v>-13572.57</v>
      </c>
      <c r="D44" s="12">
        <f t="shared" si="0"/>
        <v>11427.43</v>
      </c>
      <c r="E44" s="12">
        <v>11427.43</v>
      </c>
      <c r="F44" s="12">
        <v>11427.43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50000</v>
      </c>
      <c r="C48" s="12">
        <v>24720</v>
      </c>
      <c r="D48" s="12">
        <f t="shared" si="0"/>
        <v>74720</v>
      </c>
      <c r="E48" s="12">
        <v>49418</v>
      </c>
      <c r="F48" s="12">
        <v>49418</v>
      </c>
      <c r="G48" s="12">
        <f t="shared" si="1"/>
        <v>25302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64310450.75</v>
      </c>
      <c r="D52" s="16">
        <f t="shared" si="0"/>
        <v>64310450.75</v>
      </c>
      <c r="E52" s="16">
        <f>SUM(E53:E55)</f>
        <v>6182712.0500000007</v>
      </c>
      <c r="F52" s="16">
        <f>SUM(F53:F55)</f>
        <v>6182712.0500000007</v>
      </c>
      <c r="G52" s="16">
        <f t="shared" si="1"/>
        <v>58127738.700000003</v>
      </c>
      <c r="H52" s="7">
        <v>0</v>
      </c>
    </row>
    <row r="53" spans="1:8" x14ac:dyDescent="0.2">
      <c r="A53" s="8" t="s">
        <v>56</v>
      </c>
      <c r="B53" s="12">
        <v>0</v>
      </c>
      <c r="C53" s="12">
        <v>42910682.579999998</v>
      </c>
      <c r="D53" s="12">
        <f t="shared" si="0"/>
        <v>42910682.579999998</v>
      </c>
      <c r="E53" s="12">
        <v>5621916.6500000004</v>
      </c>
      <c r="F53" s="12">
        <v>5621916.6500000004</v>
      </c>
      <c r="G53" s="12">
        <f t="shared" si="1"/>
        <v>37288765.93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21399768.170000002</v>
      </c>
      <c r="D54" s="12">
        <f t="shared" si="0"/>
        <v>21399768.170000002</v>
      </c>
      <c r="E54" s="12">
        <v>560795.4</v>
      </c>
      <c r="F54" s="12">
        <v>560795.4</v>
      </c>
      <c r="G54" s="12">
        <f t="shared" si="1"/>
        <v>20838972.770000003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73708801</v>
      </c>
      <c r="C56" s="16">
        <f>SUM(C57:C63)</f>
        <v>-70817979.5</v>
      </c>
      <c r="D56" s="16">
        <f t="shared" si="0"/>
        <v>2890821.5</v>
      </c>
      <c r="E56" s="16">
        <f>SUM(E57:E63)</f>
        <v>0</v>
      </c>
      <c r="F56" s="16">
        <f>SUM(F57:F63)</f>
        <v>0</v>
      </c>
      <c r="G56" s="16">
        <f t="shared" si="1"/>
        <v>2890821.5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73708801</v>
      </c>
      <c r="C63" s="12">
        <v>-70817979.5</v>
      </c>
      <c r="D63" s="12">
        <f t="shared" si="0"/>
        <v>2890821.5</v>
      </c>
      <c r="E63" s="12">
        <v>0</v>
      </c>
      <c r="F63" s="12">
        <v>0</v>
      </c>
      <c r="G63" s="12">
        <f t="shared" si="1"/>
        <v>2890821.5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4168200</v>
      </c>
      <c r="C68" s="16">
        <f>SUM(C69:C75)</f>
        <v>0</v>
      </c>
      <c r="D68" s="16">
        <f t="shared" si="0"/>
        <v>4168200</v>
      </c>
      <c r="E68" s="16">
        <f>SUM(E69:E75)</f>
        <v>3645460</v>
      </c>
      <c r="F68" s="16">
        <f>SUM(F69:F75)</f>
        <v>3645460</v>
      </c>
      <c r="G68" s="16">
        <f t="shared" si="1"/>
        <v>522740</v>
      </c>
      <c r="H68" s="7">
        <v>0</v>
      </c>
    </row>
    <row r="69" spans="1:8" x14ac:dyDescent="0.2">
      <c r="A69" s="8" t="s">
        <v>65</v>
      </c>
      <c r="B69" s="12">
        <v>4000000</v>
      </c>
      <c r="C69" s="12">
        <v>0</v>
      </c>
      <c r="D69" s="12">
        <f t="shared" ref="D69:D75" si="2">B69+C69</f>
        <v>4000000</v>
      </c>
      <c r="E69" s="12">
        <v>3500000</v>
      </c>
      <c r="F69" s="12">
        <v>3500000</v>
      </c>
      <c r="G69" s="12">
        <f t="shared" ref="G69:G75" si="3">D69-E69</f>
        <v>500000</v>
      </c>
      <c r="H69" s="4">
        <v>9100</v>
      </c>
    </row>
    <row r="70" spans="1:8" x14ac:dyDescent="0.2">
      <c r="A70" s="8" t="s">
        <v>66</v>
      </c>
      <c r="B70" s="12">
        <v>168200</v>
      </c>
      <c r="C70" s="12">
        <v>0</v>
      </c>
      <c r="D70" s="12">
        <f t="shared" si="2"/>
        <v>168200</v>
      </c>
      <c r="E70" s="12">
        <v>145460</v>
      </c>
      <c r="F70" s="12">
        <v>145460</v>
      </c>
      <c r="G70" s="12">
        <f t="shared" si="3"/>
        <v>22740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161547174</v>
      </c>
      <c r="C76" s="14">
        <f t="shared" si="4"/>
        <v>1330519.8400000036</v>
      </c>
      <c r="D76" s="14">
        <f t="shared" si="4"/>
        <v>162877693.84</v>
      </c>
      <c r="E76" s="14">
        <f t="shared" si="4"/>
        <v>49343179.189999998</v>
      </c>
      <c r="F76" s="14">
        <f t="shared" si="4"/>
        <v>48803253.390000001</v>
      </c>
      <c r="G76" s="14">
        <f t="shared" si="4"/>
        <v>113534514.65000001</v>
      </c>
    </row>
    <row r="78" spans="1:8" x14ac:dyDescent="0.2">
      <c r="A78" s="1" t="s">
        <v>73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2025-07-22T18:35:14Z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