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56DA8FC2-096F-4431-B828-B7C2C462E427}" xr6:coauthVersionLast="47" xr6:coauthVersionMax="47" xr10:uidLastSave="{00000000-0000-0000-0000-000000000000}"/>
  <bookViews>
    <workbookView xWindow="-120" yWindow="-120" windowWidth="29040" windowHeight="15990" xr2:uid="{796C241D-1A8B-41DB-A6F1-CCF838569E0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D63" i="1"/>
  <c r="C63" i="1"/>
  <c r="B63" i="1"/>
  <c r="G63" i="1" s="1"/>
  <c r="G62" i="1"/>
  <c r="D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D49" i="1"/>
  <c r="G48" i="1"/>
  <c r="D48" i="1"/>
  <c r="G47" i="1"/>
  <c r="G46" i="1"/>
  <c r="G4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D33" i="1"/>
  <c r="G32" i="1"/>
  <c r="D32" i="1"/>
  <c r="G31" i="1"/>
  <c r="D31" i="1"/>
  <c r="G30" i="1"/>
  <c r="D30" i="1"/>
  <c r="G29" i="1"/>
  <c r="D29" i="1"/>
  <c r="G28" i="1"/>
  <c r="F28" i="1"/>
  <c r="E28" i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G16" i="1" s="1"/>
  <c r="D18" i="1"/>
  <c r="G17" i="1"/>
  <c r="D17" i="1"/>
  <c r="F16" i="1"/>
  <c r="F41" i="1" s="1"/>
  <c r="E16" i="1"/>
  <c r="E41" i="1" s="1"/>
  <c r="E70" i="1" s="1"/>
  <c r="D16" i="1"/>
  <c r="C16" i="1"/>
  <c r="C41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D9" i="1"/>
  <c r="D41" i="1" s="1"/>
  <c r="D70" i="1" s="1"/>
  <c r="A4" i="1"/>
  <c r="A2" i="1"/>
  <c r="G42" i="1" l="1"/>
  <c r="G70" i="1"/>
  <c r="G65" i="1"/>
  <c r="B70" i="1"/>
  <c r="F70" i="1"/>
  <c r="C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<sst xmlns="http://schemas.openxmlformats.org/spreadsheetml/2006/main" count="73" uniqueCount="73">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</sst>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0CF0-2A2A-4988-9AFE-D296BA3CAD97}">
  <dimension ref="A1:G76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MUNICIPIO DE SANTIAGO  MARAVATÍO, GUANAJUATO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1760000</v>
      </c>
      <c r="C9" s="22">
        <v>0</v>
      </c>
      <c r="D9" s="23">
        <f>B9+C9</f>
        <v>1760000</v>
      </c>
      <c r="E9" s="21">
        <v>1818930.24</v>
      </c>
      <c r="F9" s="21">
        <v>1818930.24</v>
      </c>
      <c r="G9" s="23">
        <f>F9-B9</f>
        <v>58930.239999999991</v>
      </c>
    </row>
    <row r="10" spans="1:7" x14ac:dyDescent="0.25">
      <c r="A10" s="20" t="s">
        <v>13</v>
      </c>
      <c r="B10" s="21">
        <v>0</v>
      </c>
      <c r="C10" s="22">
        <v>0</v>
      </c>
      <c r="D10" s="23">
        <f t="shared" ref="D10:D15" si="0">B10+C10</f>
        <v>0</v>
      </c>
      <c r="E10" s="21">
        <v>0</v>
      </c>
      <c r="F10" s="21">
        <v>0</v>
      </c>
      <c r="G10" s="23">
        <f t="shared" ref="G10:G15" si="1">F10-B10</f>
        <v>0</v>
      </c>
    </row>
    <row r="11" spans="1:7" x14ac:dyDescent="0.25">
      <c r="A11" s="20" t="s">
        <v>14</v>
      </c>
      <c r="B11" s="21">
        <v>90000</v>
      </c>
      <c r="C11" s="22">
        <v>0</v>
      </c>
      <c r="D11" s="23">
        <f t="shared" si="0"/>
        <v>90000</v>
      </c>
      <c r="E11" s="21">
        <v>0</v>
      </c>
      <c r="F11" s="21">
        <v>0</v>
      </c>
      <c r="G11" s="23">
        <f t="shared" si="1"/>
        <v>-90000</v>
      </c>
    </row>
    <row r="12" spans="1:7" x14ac:dyDescent="0.25">
      <c r="A12" s="20" t="s">
        <v>15</v>
      </c>
      <c r="B12" s="21">
        <v>1808000</v>
      </c>
      <c r="C12" s="22">
        <v>0</v>
      </c>
      <c r="D12" s="23">
        <f t="shared" si="0"/>
        <v>1808000</v>
      </c>
      <c r="E12" s="21">
        <v>985039.75</v>
      </c>
      <c r="F12" s="21">
        <v>985039.75</v>
      </c>
      <c r="G12" s="23">
        <f t="shared" si="1"/>
        <v>-822960.25</v>
      </c>
    </row>
    <row r="13" spans="1:7" x14ac:dyDescent="0.25">
      <c r="A13" s="20" t="s">
        <v>16</v>
      </c>
      <c r="B13" s="21">
        <v>541000</v>
      </c>
      <c r="C13" s="21">
        <v>-390000</v>
      </c>
      <c r="D13" s="23">
        <f t="shared" si="0"/>
        <v>151000</v>
      </c>
      <c r="E13" s="21">
        <v>21810.03</v>
      </c>
      <c r="F13" s="21">
        <v>21810.03</v>
      </c>
      <c r="G13" s="23">
        <f t="shared" si="1"/>
        <v>-519189.97</v>
      </c>
    </row>
    <row r="14" spans="1:7" x14ac:dyDescent="0.25">
      <c r="A14" s="20" t="s">
        <v>17</v>
      </c>
      <c r="B14" s="21">
        <v>357000</v>
      </c>
      <c r="C14" s="21">
        <v>539111.88</v>
      </c>
      <c r="D14" s="23">
        <f t="shared" si="0"/>
        <v>896111.88</v>
      </c>
      <c r="E14" s="21">
        <v>35871.9</v>
      </c>
      <c r="F14" s="21">
        <v>35871.9</v>
      </c>
      <c r="G14" s="23">
        <f t="shared" si="1"/>
        <v>-321128.09999999998</v>
      </c>
    </row>
    <row r="15" spans="1:7" x14ac:dyDescent="0.25">
      <c r="A15" s="20" t="s">
        <v>18</v>
      </c>
      <c r="B15" s="21">
        <v>0</v>
      </c>
      <c r="C15" s="22">
        <v>0</v>
      </c>
      <c r="D15" s="23">
        <f t="shared" si="0"/>
        <v>0</v>
      </c>
      <c r="E15" s="21">
        <v>0</v>
      </c>
      <c r="F15" s="21">
        <v>0</v>
      </c>
      <c r="G15" s="23">
        <f t="shared" si="1"/>
        <v>0</v>
      </c>
    </row>
    <row r="16" spans="1:7" x14ac:dyDescent="0.25">
      <c r="A16" s="24" t="s">
        <v>19</v>
      </c>
      <c r="B16" s="22">
        <f t="shared" ref="B16:G16" si="2">SUM(B17:B27)</f>
        <v>75870000</v>
      </c>
      <c r="C16" s="22">
        <f t="shared" si="2"/>
        <v>0</v>
      </c>
      <c r="D16" s="22">
        <f t="shared" si="2"/>
        <v>75870000</v>
      </c>
      <c r="E16" s="23">
        <f t="shared" si="2"/>
        <v>54991872.010000005</v>
      </c>
      <c r="F16" s="23">
        <f t="shared" si="2"/>
        <v>54991872.010000005</v>
      </c>
      <c r="G16" s="22">
        <f t="shared" si="2"/>
        <v>-20878127.989999998</v>
      </c>
    </row>
    <row r="17" spans="1:7" x14ac:dyDescent="0.25">
      <c r="A17" s="25" t="s">
        <v>20</v>
      </c>
      <c r="B17" s="21">
        <v>28000000</v>
      </c>
      <c r="C17" s="22">
        <v>0</v>
      </c>
      <c r="D17" s="23">
        <f t="shared" ref="D17:D27" si="3">B17+C17</f>
        <v>28000000</v>
      </c>
      <c r="E17" s="21">
        <v>20997540.359999999</v>
      </c>
      <c r="F17" s="21">
        <v>20997540.359999999</v>
      </c>
      <c r="G17" s="23">
        <f t="shared" ref="G17:G27" si="4">F17-B17</f>
        <v>-7002459.6400000006</v>
      </c>
    </row>
    <row r="18" spans="1:7" x14ac:dyDescent="0.25">
      <c r="A18" s="25" t="s">
        <v>21</v>
      </c>
      <c r="B18" s="21">
        <v>40500000</v>
      </c>
      <c r="C18" s="22">
        <v>0</v>
      </c>
      <c r="D18" s="23">
        <f t="shared" si="3"/>
        <v>40500000</v>
      </c>
      <c r="E18" s="21">
        <v>29345988.210000001</v>
      </c>
      <c r="F18" s="21">
        <v>29345988.210000001</v>
      </c>
      <c r="G18" s="23">
        <f t="shared" si="4"/>
        <v>-11154011.789999999</v>
      </c>
    </row>
    <row r="19" spans="1:7" x14ac:dyDescent="0.25">
      <c r="A19" s="25" t="s">
        <v>22</v>
      </c>
      <c r="B19" s="21">
        <v>900000</v>
      </c>
      <c r="C19" s="22">
        <v>0</v>
      </c>
      <c r="D19" s="23">
        <f t="shared" si="3"/>
        <v>900000</v>
      </c>
      <c r="E19" s="21">
        <v>533563.14</v>
      </c>
      <c r="F19" s="21">
        <v>533563.14</v>
      </c>
      <c r="G19" s="23">
        <f t="shared" si="4"/>
        <v>-366436.86</v>
      </c>
    </row>
    <row r="20" spans="1:7" x14ac:dyDescent="0.25">
      <c r="A20" s="25" t="s">
        <v>23</v>
      </c>
      <c r="B20" s="23">
        <v>0</v>
      </c>
      <c r="C20" s="22">
        <v>0</v>
      </c>
      <c r="D20" s="23">
        <f t="shared" si="3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5">
      <c r="A21" s="25" t="s">
        <v>24</v>
      </c>
      <c r="B21" s="23">
        <v>0</v>
      </c>
      <c r="C21" s="22">
        <v>0</v>
      </c>
      <c r="D21" s="23">
        <f t="shared" si="3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5">
      <c r="A22" s="25" t="s">
        <v>25</v>
      </c>
      <c r="B22" s="21">
        <v>2150000</v>
      </c>
      <c r="C22" s="22">
        <v>0</v>
      </c>
      <c r="D22" s="23">
        <f t="shared" si="3"/>
        <v>2150000</v>
      </c>
      <c r="E22" s="21">
        <v>1490319.53</v>
      </c>
      <c r="F22" s="21">
        <v>1490319.53</v>
      </c>
      <c r="G22" s="23">
        <f t="shared" si="4"/>
        <v>-659680.47</v>
      </c>
    </row>
    <row r="23" spans="1:7" x14ac:dyDescent="0.25">
      <c r="A23" s="25" t="s">
        <v>26</v>
      </c>
      <c r="B23" s="23">
        <v>0</v>
      </c>
      <c r="C23" s="22">
        <v>0</v>
      </c>
      <c r="D23" s="23">
        <f t="shared" si="3"/>
        <v>0</v>
      </c>
      <c r="E23" s="23">
        <v>0</v>
      </c>
      <c r="F23" s="23">
        <v>0</v>
      </c>
      <c r="G23" s="23">
        <f t="shared" si="4"/>
        <v>0</v>
      </c>
    </row>
    <row r="24" spans="1:7" x14ac:dyDescent="0.25">
      <c r="A24" s="25" t="s">
        <v>27</v>
      </c>
      <c r="B24" s="23">
        <v>0</v>
      </c>
      <c r="C24" s="22">
        <v>0</v>
      </c>
      <c r="D24" s="23">
        <f t="shared" si="3"/>
        <v>0</v>
      </c>
      <c r="E24" s="23">
        <v>0</v>
      </c>
      <c r="F24" s="23">
        <v>0</v>
      </c>
      <c r="G24" s="23">
        <f t="shared" si="4"/>
        <v>0</v>
      </c>
    </row>
    <row r="25" spans="1:7" x14ac:dyDescent="0.25">
      <c r="A25" s="25" t="s">
        <v>28</v>
      </c>
      <c r="B25" s="21">
        <v>220000</v>
      </c>
      <c r="C25" s="22">
        <v>0</v>
      </c>
      <c r="D25" s="23">
        <f t="shared" si="3"/>
        <v>220000</v>
      </c>
      <c r="E25" s="21">
        <v>133788.76999999999</v>
      </c>
      <c r="F25" s="21">
        <v>133788.76999999999</v>
      </c>
      <c r="G25" s="23">
        <f t="shared" si="4"/>
        <v>-86211.23000000001</v>
      </c>
    </row>
    <row r="26" spans="1:7" x14ac:dyDescent="0.25">
      <c r="A26" s="25" t="s">
        <v>29</v>
      </c>
      <c r="B26" s="21">
        <v>4100000</v>
      </c>
      <c r="C26" s="22">
        <v>0</v>
      </c>
      <c r="D26" s="23">
        <f t="shared" si="3"/>
        <v>4100000</v>
      </c>
      <c r="E26" s="21">
        <v>2490672</v>
      </c>
      <c r="F26" s="21">
        <v>2490672</v>
      </c>
      <c r="G26" s="23">
        <f t="shared" si="4"/>
        <v>-1609328</v>
      </c>
    </row>
    <row r="27" spans="1:7" x14ac:dyDescent="0.25">
      <c r="A27" s="25" t="s">
        <v>30</v>
      </c>
      <c r="B27" s="21">
        <v>0</v>
      </c>
      <c r="C27" s="22">
        <v>0</v>
      </c>
      <c r="D27" s="23">
        <f t="shared" si="3"/>
        <v>0</v>
      </c>
      <c r="E27" s="21">
        <v>0</v>
      </c>
      <c r="F27" s="21">
        <v>0</v>
      </c>
      <c r="G27" s="23">
        <f t="shared" si="4"/>
        <v>0</v>
      </c>
    </row>
    <row r="28" spans="1:7" x14ac:dyDescent="0.25">
      <c r="A28" s="20" t="s">
        <v>31</v>
      </c>
      <c r="B28" s="22">
        <f t="shared" ref="B28:G28" si="5">SUM(B29:B33)</f>
        <v>961000</v>
      </c>
      <c r="C28" s="22">
        <f t="shared" si="5"/>
        <v>0</v>
      </c>
      <c r="D28" s="22">
        <f t="shared" si="5"/>
        <v>961000</v>
      </c>
      <c r="E28" s="23">
        <f t="shared" si="5"/>
        <v>503419.53</v>
      </c>
      <c r="F28" s="23">
        <f t="shared" si="5"/>
        <v>503419.53</v>
      </c>
      <c r="G28" s="22">
        <f t="shared" si="5"/>
        <v>-457580.47000000003</v>
      </c>
    </row>
    <row r="29" spans="1:7" x14ac:dyDescent="0.25">
      <c r="A29" s="25" t="s">
        <v>32</v>
      </c>
      <c r="B29" s="21">
        <v>3000</v>
      </c>
      <c r="C29" s="22">
        <v>0</v>
      </c>
      <c r="D29" s="23">
        <f t="shared" ref="D29:D33" si="6">B29+C29</f>
        <v>3000</v>
      </c>
      <c r="E29" s="21">
        <v>1128.28</v>
      </c>
      <c r="F29" s="21">
        <v>1128.28</v>
      </c>
      <c r="G29" s="23">
        <f t="shared" ref="G29:G34" si="7">F29-B29</f>
        <v>-1871.72</v>
      </c>
    </row>
    <row r="30" spans="1:7" x14ac:dyDescent="0.25">
      <c r="A30" s="25" t="s">
        <v>33</v>
      </c>
      <c r="B30" s="21">
        <v>80000</v>
      </c>
      <c r="C30" s="22">
        <v>0</v>
      </c>
      <c r="D30" s="23">
        <f t="shared" si="6"/>
        <v>80000</v>
      </c>
      <c r="E30" s="21">
        <v>49422.09</v>
      </c>
      <c r="F30" s="21">
        <v>49422.09</v>
      </c>
      <c r="G30" s="23">
        <f t="shared" si="7"/>
        <v>-30577.910000000003</v>
      </c>
    </row>
    <row r="31" spans="1:7" x14ac:dyDescent="0.25">
      <c r="A31" s="25" t="s">
        <v>34</v>
      </c>
      <c r="B31" s="21">
        <v>435000</v>
      </c>
      <c r="C31" s="22">
        <v>0</v>
      </c>
      <c r="D31" s="23">
        <f t="shared" si="6"/>
        <v>435000</v>
      </c>
      <c r="E31" s="21">
        <v>288226.56</v>
      </c>
      <c r="F31" s="21">
        <v>288226.56</v>
      </c>
      <c r="G31" s="23">
        <f t="shared" si="7"/>
        <v>-146773.44</v>
      </c>
    </row>
    <row r="32" spans="1:7" x14ac:dyDescent="0.25">
      <c r="A32" s="25" t="s">
        <v>35</v>
      </c>
      <c r="B32" s="23">
        <v>0</v>
      </c>
      <c r="C32" s="22">
        <v>0</v>
      </c>
      <c r="D32" s="23">
        <f t="shared" si="6"/>
        <v>0</v>
      </c>
      <c r="E32" s="23">
        <v>0</v>
      </c>
      <c r="F32" s="23">
        <v>0</v>
      </c>
      <c r="G32" s="23">
        <f t="shared" si="7"/>
        <v>0</v>
      </c>
    </row>
    <row r="33" spans="1:7" ht="14.45" customHeight="1" x14ac:dyDescent="0.25">
      <c r="A33" s="25" t="s">
        <v>36</v>
      </c>
      <c r="B33" s="21">
        <v>443000</v>
      </c>
      <c r="C33" s="22">
        <v>0</v>
      </c>
      <c r="D33" s="23">
        <f t="shared" si="6"/>
        <v>443000</v>
      </c>
      <c r="E33" s="21">
        <v>164642.6</v>
      </c>
      <c r="F33" s="21">
        <v>164642.6</v>
      </c>
      <c r="G33" s="23">
        <f t="shared" si="7"/>
        <v>-278357.40000000002</v>
      </c>
    </row>
    <row r="34" spans="1:7" ht="14.45" customHeight="1" x14ac:dyDescent="0.25">
      <c r="A34" s="20" t="s">
        <v>37</v>
      </c>
      <c r="B34" s="22">
        <v>2830000</v>
      </c>
      <c r="C34" s="22">
        <v>5808960</v>
      </c>
      <c r="D34" s="22">
        <v>2830000</v>
      </c>
      <c r="E34" s="21">
        <v>6991391.4300000006</v>
      </c>
      <c r="F34" s="21">
        <v>6991391.4300000006</v>
      </c>
      <c r="G34" s="22">
        <f t="shared" si="7"/>
        <v>4161391.4300000006</v>
      </c>
    </row>
    <row r="35" spans="1:7" ht="14.45" customHeight="1" x14ac:dyDescent="0.25">
      <c r="A35" s="20" t="s">
        <v>38</v>
      </c>
      <c r="B35" s="22">
        <f t="shared" ref="B35:G35" si="8">B36</f>
        <v>0</v>
      </c>
      <c r="C35" s="22">
        <f t="shared" si="8"/>
        <v>0</v>
      </c>
      <c r="D35" s="22">
        <f t="shared" si="8"/>
        <v>0</v>
      </c>
      <c r="E35" s="22">
        <f t="shared" si="8"/>
        <v>0</v>
      </c>
      <c r="F35" s="22">
        <f t="shared" si="8"/>
        <v>0</v>
      </c>
      <c r="G35" s="22">
        <f t="shared" si="8"/>
        <v>0</v>
      </c>
    </row>
    <row r="36" spans="1:7" ht="14.45" customHeight="1" x14ac:dyDescent="0.25">
      <c r="A36" s="25" t="s">
        <v>39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f>F36-B36</f>
        <v>0</v>
      </c>
    </row>
    <row r="37" spans="1:7" ht="14.45" customHeight="1" x14ac:dyDescent="0.25">
      <c r="A37" s="20" t="s">
        <v>40</v>
      </c>
      <c r="B37" s="22">
        <f t="shared" ref="B37:G37" si="9">B38+B39</f>
        <v>0</v>
      </c>
      <c r="C37" s="22">
        <f t="shared" si="9"/>
        <v>0</v>
      </c>
      <c r="D37" s="22">
        <f t="shared" si="9"/>
        <v>0</v>
      </c>
      <c r="E37" s="22">
        <f t="shared" si="9"/>
        <v>0</v>
      </c>
      <c r="F37" s="22">
        <f t="shared" si="9"/>
        <v>0</v>
      </c>
      <c r="G37" s="22">
        <f t="shared" si="9"/>
        <v>0</v>
      </c>
    </row>
    <row r="38" spans="1:7" x14ac:dyDescent="0.25">
      <c r="A38" s="25" t="s">
        <v>41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F38-B38</f>
        <v>0</v>
      </c>
    </row>
    <row r="39" spans="1:7" x14ac:dyDescent="0.25">
      <c r="A39" s="25" t="s">
        <v>42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f>F39-B39</f>
        <v>0</v>
      </c>
    </row>
    <row r="40" spans="1:7" x14ac:dyDescent="0.25">
      <c r="A40" s="26"/>
      <c r="B40" s="22"/>
      <c r="C40" s="22"/>
      <c r="D40" s="22"/>
      <c r="E40" s="22"/>
      <c r="F40" s="22"/>
      <c r="G40" s="22"/>
    </row>
    <row r="41" spans="1:7" x14ac:dyDescent="0.25">
      <c r="A41" s="27" t="s">
        <v>43</v>
      </c>
      <c r="B41" s="28">
        <f t="shared" ref="B41:G41" si="10">SUM(B9,B10,B11,B12,B13,B14,B15,B16,B28,B34,B35,B37)</f>
        <v>84217000</v>
      </c>
      <c r="C41" s="28">
        <f t="shared" si="10"/>
        <v>5958071.8799999999</v>
      </c>
      <c r="D41" s="28">
        <f t="shared" si="10"/>
        <v>84366111.879999995</v>
      </c>
      <c r="E41" s="28">
        <f t="shared" si="10"/>
        <v>65348334.890000008</v>
      </c>
      <c r="F41" s="28">
        <f t="shared" si="10"/>
        <v>65348334.890000008</v>
      </c>
      <c r="G41" s="28">
        <f t="shared" si="10"/>
        <v>-18868665.109999999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2">
        <f t="shared" ref="B45:G45" si="11">SUM(B46:B53)</f>
        <v>24830174</v>
      </c>
      <c r="C45" s="22">
        <f t="shared" si="11"/>
        <v>-1476833</v>
      </c>
      <c r="D45" s="22">
        <f t="shared" si="11"/>
        <v>23353341</v>
      </c>
      <c r="E45" s="22">
        <f t="shared" si="11"/>
        <v>20055362.600000001</v>
      </c>
      <c r="F45" s="22">
        <f t="shared" si="11"/>
        <v>20055362.600000001</v>
      </c>
      <c r="G45" s="22">
        <f t="shared" si="11"/>
        <v>-4774811.4000000004</v>
      </c>
    </row>
    <row r="46" spans="1:7" x14ac:dyDescent="0.25">
      <c r="A46" s="31" t="s">
        <v>47</v>
      </c>
      <c r="B46" s="22">
        <v>0</v>
      </c>
      <c r="C46" s="23">
        <v>0</v>
      </c>
      <c r="D46" s="22">
        <v>0</v>
      </c>
      <c r="E46" s="22">
        <v>0</v>
      </c>
      <c r="F46" s="22">
        <v>0</v>
      </c>
      <c r="G46" s="22">
        <f>F46-B46</f>
        <v>0</v>
      </c>
    </row>
    <row r="47" spans="1:7" x14ac:dyDescent="0.25">
      <c r="A47" s="31" t="s">
        <v>48</v>
      </c>
      <c r="B47" s="22">
        <v>0</v>
      </c>
      <c r="C47" s="23">
        <v>0</v>
      </c>
      <c r="D47" s="22">
        <v>0</v>
      </c>
      <c r="E47" s="22">
        <v>0</v>
      </c>
      <c r="F47" s="22">
        <v>0</v>
      </c>
      <c r="G47" s="22">
        <f t="shared" ref="G47:G52" si="12">F47-B47</f>
        <v>0</v>
      </c>
    </row>
    <row r="48" spans="1:7" x14ac:dyDescent="0.25">
      <c r="A48" s="31" t="s">
        <v>49</v>
      </c>
      <c r="B48" s="21">
        <v>18708801</v>
      </c>
      <c r="C48" s="21">
        <v>-1908820</v>
      </c>
      <c r="D48" s="23">
        <f t="shared" ref="D48:D49" si="13">B48+C48</f>
        <v>16799981</v>
      </c>
      <c r="E48" s="21">
        <v>15140730.52</v>
      </c>
      <c r="F48" s="21">
        <v>15140730.52</v>
      </c>
      <c r="G48" s="23">
        <f t="shared" si="12"/>
        <v>-3568070.4800000004</v>
      </c>
    </row>
    <row r="49" spans="1:7" ht="30" x14ac:dyDescent="0.25">
      <c r="A49" s="31" t="s">
        <v>50</v>
      </c>
      <c r="B49" s="21">
        <v>6121373</v>
      </c>
      <c r="C49" s="21">
        <v>431987</v>
      </c>
      <c r="D49" s="23">
        <f t="shared" si="13"/>
        <v>6553360</v>
      </c>
      <c r="E49" s="21">
        <v>4914632.08</v>
      </c>
      <c r="F49" s="21">
        <v>4914632.08</v>
      </c>
      <c r="G49" s="23">
        <f>F49-B49</f>
        <v>-1206740.92</v>
      </c>
    </row>
    <row r="50" spans="1:7" x14ac:dyDescent="0.25">
      <c r="A50" s="31" t="s">
        <v>51</v>
      </c>
      <c r="B50" s="22">
        <v>0</v>
      </c>
      <c r="C50" s="23">
        <v>0</v>
      </c>
      <c r="D50" s="22">
        <v>0</v>
      </c>
      <c r="E50" s="23">
        <v>0</v>
      </c>
      <c r="F50" s="23">
        <v>0</v>
      </c>
      <c r="G50" s="22">
        <f t="shared" si="12"/>
        <v>0</v>
      </c>
    </row>
    <row r="51" spans="1:7" x14ac:dyDescent="0.25">
      <c r="A51" s="31" t="s">
        <v>52</v>
      </c>
      <c r="B51" s="22">
        <v>0</v>
      </c>
      <c r="C51" s="23">
        <v>0</v>
      </c>
      <c r="D51" s="22">
        <v>0</v>
      </c>
      <c r="E51" s="23">
        <v>0</v>
      </c>
      <c r="F51" s="23">
        <v>0</v>
      </c>
      <c r="G51" s="22">
        <f t="shared" si="12"/>
        <v>0</v>
      </c>
    </row>
    <row r="52" spans="1:7" ht="30" x14ac:dyDescent="0.25">
      <c r="A52" s="32" t="s">
        <v>53</v>
      </c>
      <c r="B52" s="22">
        <v>0</v>
      </c>
      <c r="C52" s="23">
        <v>0</v>
      </c>
      <c r="D52" s="22">
        <v>0</v>
      </c>
      <c r="E52" s="23">
        <v>0</v>
      </c>
      <c r="F52" s="23">
        <v>0</v>
      </c>
      <c r="G52" s="22">
        <f t="shared" si="12"/>
        <v>0</v>
      </c>
    </row>
    <row r="53" spans="1:7" x14ac:dyDescent="0.25">
      <c r="A53" s="25" t="s">
        <v>54</v>
      </c>
      <c r="B53" s="22">
        <v>0</v>
      </c>
      <c r="C53" s="23">
        <v>0</v>
      </c>
      <c r="D53" s="22">
        <v>0</v>
      </c>
      <c r="E53" s="23">
        <v>0</v>
      </c>
      <c r="F53" s="23">
        <v>0</v>
      </c>
      <c r="G53" s="22">
        <f>F53-B53</f>
        <v>0</v>
      </c>
    </row>
    <row r="54" spans="1:7" x14ac:dyDescent="0.25">
      <c r="A54" s="20" t="s">
        <v>55</v>
      </c>
      <c r="B54" s="22">
        <f t="shared" ref="B54:G54" si="14">SUM(B55:B58)</f>
        <v>0</v>
      </c>
      <c r="C54" s="23">
        <f t="shared" si="14"/>
        <v>0</v>
      </c>
      <c r="D54" s="22">
        <f t="shared" si="14"/>
        <v>0</v>
      </c>
      <c r="E54" s="23">
        <f t="shared" si="14"/>
        <v>0</v>
      </c>
      <c r="F54" s="23">
        <f t="shared" si="14"/>
        <v>0</v>
      </c>
      <c r="G54" s="22">
        <f t="shared" si="14"/>
        <v>0</v>
      </c>
    </row>
    <row r="55" spans="1:7" x14ac:dyDescent="0.25">
      <c r="A55" s="32" t="s">
        <v>56</v>
      </c>
      <c r="B55" s="22">
        <v>0</v>
      </c>
      <c r="C55" s="23">
        <v>0</v>
      </c>
      <c r="D55" s="22">
        <v>0</v>
      </c>
      <c r="E55" s="23">
        <v>0</v>
      </c>
      <c r="F55" s="23">
        <v>0</v>
      </c>
      <c r="G55" s="22">
        <f>F55-B55</f>
        <v>0</v>
      </c>
    </row>
    <row r="56" spans="1:7" x14ac:dyDescent="0.25">
      <c r="A56" s="31" t="s">
        <v>57</v>
      </c>
      <c r="B56" s="22">
        <v>0</v>
      </c>
      <c r="C56" s="23">
        <v>0</v>
      </c>
      <c r="D56" s="22">
        <v>0</v>
      </c>
      <c r="E56" s="23">
        <v>0</v>
      </c>
      <c r="F56" s="23">
        <v>0</v>
      </c>
      <c r="G56" s="22">
        <f t="shared" ref="G56:G58" si="15">F56-B56</f>
        <v>0</v>
      </c>
    </row>
    <row r="57" spans="1:7" x14ac:dyDescent="0.25">
      <c r="A57" s="31" t="s">
        <v>58</v>
      </c>
      <c r="B57" s="22">
        <v>0</v>
      </c>
      <c r="C57" s="23">
        <v>0</v>
      </c>
      <c r="D57" s="22">
        <v>0</v>
      </c>
      <c r="E57" s="23">
        <v>0</v>
      </c>
      <c r="F57" s="23">
        <v>0</v>
      </c>
      <c r="G57" s="22">
        <f t="shared" si="15"/>
        <v>0</v>
      </c>
    </row>
    <row r="58" spans="1:7" x14ac:dyDescent="0.25">
      <c r="A58" s="32" t="s">
        <v>59</v>
      </c>
      <c r="B58" s="22">
        <v>0</v>
      </c>
      <c r="C58" s="21">
        <v>0</v>
      </c>
      <c r="D58" s="22">
        <v>0</v>
      </c>
      <c r="E58" s="21">
        <v>0</v>
      </c>
      <c r="F58" s="21">
        <v>0</v>
      </c>
      <c r="G58" s="22">
        <f t="shared" si="15"/>
        <v>0</v>
      </c>
    </row>
    <row r="59" spans="1:7" x14ac:dyDescent="0.25">
      <c r="A59" s="20" t="s">
        <v>60</v>
      </c>
      <c r="B59" s="22">
        <f t="shared" ref="B59:G59" si="16">SUM(B60:B61)</f>
        <v>0</v>
      </c>
      <c r="C59" s="23">
        <f t="shared" ref="C59" si="17">C60+C61</f>
        <v>0</v>
      </c>
      <c r="D59" s="22">
        <f t="shared" si="16"/>
        <v>0</v>
      </c>
      <c r="E59" s="23">
        <f t="shared" ref="E59:F59" si="18">E60+E61</f>
        <v>0</v>
      </c>
      <c r="F59" s="23">
        <f t="shared" si="18"/>
        <v>0</v>
      </c>
      <c r="G59" s="22">
        <f t="shared" si="16"/>
        <v>0</v>
      </c>
    </row>
    <row r="60" spans="1:7" x14ac:dyDescent="0.25">
      <c r="A60" s="31" t="s">
        <v>61</v>
      </c>
      <c r="B60" s="22">
        <v>0</v>
      </c>
      <c r="C60" s="21">
        <v>0</v>
      </c>
      <c r="D60" s="22">
        <v>0</v>
      </c>
      <c r="E60" s="21">
        <v>0</v>
      </c>
      <c r="F60" s="21">
        <v>0</v>
      </c>
      <c r="G60" s="22">
        <f>F60-B60</f>
        <v>0</v>
      </c>
    </row>
    <row r="61" spans="1:7" x14ac:dyDescent="0.25">
      <c r="A61" s="31" t="s">
        <v>62</v>
      </c>
      <c r="B61" s="22">
        <v>0</v>
      </c>
      <c r="C61" s="21">
        <v>0</v>
      </c>
      <c r="D61" s="22">
        <v>0</v>
      </c>
      <c r="E61" s="21">
        <v>0</v>
      </c>
      <c r="F61" s="21">
        <v>0</v>
      </c>
      <c r="G61" s="22">
        <f t="shared" ref="G61:G63" si="19">F61-B61</f>
        <v>0</v>
      </c>
    </row>
    <row r="62" spans="1:7" x14ac:dyDescent="0.25">
      <c r="A62" s="20" t="s">
        <v>63</v>
      </c>
      <c r="B62" s="22">
        <v>0</v>
      </c>
      <c r="C62" s="21">
        <v>3304430.41</v>
      </c>
      <c r="D62" s="23">
        <f t="shared" ref="D62:D63" si="20">B62+C62</f>
        <v>3304430.41</v>
      </c>
      <c r="E62" s="21">
        <v>3304430.41</v>
      </c>
      <c r="F62" s="21">
        <v>3304430.41</v>
      </c>
      <c r="G62" s="22">
        <f t="shared" si="19"/>
        <v>3304430.41</v>
      </c>
    </row>
    <row r="63" spans="1:7" x14ac:dyDescent="0.25">
      <c r="A63" s="20" t="s">
        <v>64</v>
      </c>
      <c r="B63" s="22">
        <f>55330000-330000-2500000</f>
        <v>52500000</v>
      </c>
      <c r="C63" s="21">
        <f>-106424239.97+92994138.66</f>
        <v>-13430101.310000002</v>
      </c>
      <c r="D63" s="23">
        <f t="shared" si="20"/>
        <v>39069898.689999998</v>
      </c>
      <c r="E63" s="21">
        <v>24917387.460000001</v>
      </c>
      <c r="F63" s="21">
        <v>24917387.460000001</v>
      </c>
      <c r="G63" s="22">
        <f t="shared" si="19"/>
        <v>-27582612.539999999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21">B45+B54+B59+B62+B63</f>
        <v>77330174</v>
      </c>
      <c r="C65" s="28">
        <f t="shared" si="21"/>
        <v>-11602503.900000002</v>
      </c>
      <c r="D65" s="28">
        <f t="shared" si="21"/>
        <v>65727670.099999994</v>
      </c>
      <c r="E65" s="28">
        <f t="shared" si="21"/>
        <v>48277180.469999999</v>
      </c>
      <c r="F65" s="28">
        <f t="shared" si="21"/>
        <v>48277180.469999999</v>
      </c>
      <c r="G65" s="28">
        <f t="shared" si="21"/>
        <v>-29052993.530000001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22">B68</f>
        <v>0</v>
      </c>
      <c r="C67" s="28">
        <f t="shared" si="22"/>
        <v>0</v>
      </c>
      <c r="D67" s="28">
        <f t="shared" si="22"/>
        <v>0</v>
      </c>
      <c r="E67" s="28">
        <f t="shared" si="22"/>
        <v>0</v>
      </c>
      <c r="F67" s="28">
        <f t="shared" si="22"/>
        <v>0</v>
      </c>
      <c r="G67" s="28">
        <f t="shared" si="22"/>
        <v>0</v>
      </c>
    </row>
    <row r="68" spans="1:7" x14ac:dyDescent="0.25">
      <c r="A68" s="20" t="s">
        <v>67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23">B41+B65+B67</f>
        <v>161547174</v>
      </c>
      <c r="C70" s="28">
        <f t="shared" si="23"/>
        <v>-5644432.0200000023</v>
      </c>
      <c r="D70" s="28">
        <f t="shared" si="23"/>
        <v>150093781.97999999</v>
      </c>
      <c r="E70" s="28">
        <f t="shared" si="23"/>
        <v>113625515.36000001</v>
      </c>
      <c r="F70" s="28">
        <f t="shared" si="23"/>
        <v>113625515.36000001</v>
      </c>
      <c r="G70" s="28">
        <f t="shared" si="23"/>
        <v>-47921658.640000001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ht="30" x14ac:dyDescent="0.25">
      <c r="A73" s="33" t="s">
        <v>70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f>F73-B73</f>
        <v>0</v>
      </c>
    </row>
    <row r="74" spans="1:7" ht="30" x14ac:dyDescent="0.25">
      <c r="A74" s="33" t="s">
        <v>71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f>F74-B74</f>
        <v>0</v>
      </c>
    </row>
    <row r="75" spans="1:7" x14ac:dyDescent="0.25">
      <c r="A75" s="34" t="s">
        <v>72</v>
      </c>
      <c r="B75" s="28">
        <f t="shared" ref="B75:G75" si="24">B73+B74</f>
        <v>0</v>
      </c>
      <c r="C75" s="28">
        <f t="shared" si="24"/>
        <v>0</v>
      </c>
      <c r="D75" s="28">
        <f t="shared" si="24"/>
        <v>0</v>
      </c>
      <c r="E75" s="28">
        <f t="shared" si="24"/>
        <v>0</v>
      </c>
      <c r="F75" s="28">
        <f t="shared" si="24"/>
        <v>0</v>
      </c>
      <c r="G75" s="28">
        <f t="shared" si="24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ADE3D121-5750-45E4-9662-6C66611178E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2025-10-21T17:51:42Z</dcterms:created>
  <dcterms:modified xsi:type="dcterms:W3CDTF">2025-10-21T17:52:28Z</dcterms:modified>
</cp:coreProperties>
</file>