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PUBLICACIONES 2503\5. DISCIPLINA FINANCIERA 2503\"/>
    </mc:Choice>
  </mc:AlternateContent>
  <xr:revisionPtr revIDLastSave="0" documentId="13_ncr:1_{3E1E2660-97C7-406F-99D2-E2EFF69FB476}" xr6:coauthVersionLast="47" xr6:coauthVersionMax="47" xr10:uidLastSave="{00000000-0000-0000-0000-000000000000}"/>
  <bookViews>
    <workbookView xWindow="-120" yWindow="-120" windowWidth="29040" windowHeight="15990" xr2:uid="{F587CD9B-5BB5-4D26-B9FB-2ADB767F95C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1" i="1" l="1"/>
  <c r="F71" i="1"/>
  <c r="E71" i="1"/>
  <c r="D71" i="1"/>
  <c r="C71" i="1"/>
  <c r="B71" i="1"/>
  <c r="G63" i="1"/>
  <c r="D63" i="1"/>
  <c r="D62" i="1"/>
  <c r="G62" i="1" s="1"/>
  <c r="G61" i="1" s="1"/>
  <c r="F61" i="1"/>
  <c r="E61" i="1"/>
  <c r="D61" i="1"/>
  <c r="C61" i="1"/>
  <c r="B61" i="1"/>
  <c r="D60" i="1"/>
  <c r="G60" i="1" s="1"/>
  <c r="G59" i="1"/>
  <c r="D59" i="1"/>
  <c r="D58" i="1"/>
  <c r="G58" i="1" s="1"/>
  <c r="G57" i="1"/>
  <c r="D57" i="1"/>
  <c r="D56" i="1"/>
  <c r="G56" i="1" s="1"/>
  <c r="G55" i="1"/>
  <c r="D55" i="1"/>
  <c r="D54" i="1"/>
  <c r="G54" i="1" s="1"/>
  <c r="F53" i="1"/>
  <c r="E53" i="1"/>
  <c r="D53" i="1"/>
  <c r="C53" i="1"/>
  <c r="B53" i="1"/>
  <c r="D52" i="1"/>
  <c r="G52" i="1" s="1"/>
  <c r="G51" i="1"/>
  <c r="D51" i="1"/>
  <c r="D50" i="1"/>
  <c r="G50" i="1" s="1"/>
  <c r="G49" i="1"/>
  <c r="D49" i="1"/>
  <c r="D48" i="1"/>
  <c r="G48" i="1" s="1"/>
  <c r="G47" i="1"/>
  <c r="D47" i="1"/>
  <c r="D46" i="1"/>
  <c r="D44" i="1" s="1"/>
  <c r="D43" i="1" s="1"/>
  <c r="G45" i="1"/>
  <c r="D45" i="1"/>
  <c r="F44" i="1"/>
  <c r="F43" i="1" s="1"/>
  <c r="F77" i="1" s="1"/>
  <c r="E44" i="1"/>
  <c r="C44" i="1"/>
  <c r="C43" i="1" s="1"/>
  <c r="B44" i="1"/>
  <c r="B43" i="1" s="1"/>
  <c r="E43" i="1"/>
  <c r="E77" i="1" s="1"/>
  <c r="G37" i="1"/>
  <c r="F37" i="1"/>
  <c r="E37" i="1"/>
  <c r="D37" i="1"/>
  <c r="C37" i="1"/>
  <c r="B37" i="1"/>
  <c r="G29" i="1"/>
  <c r="D29" i="1"/>
  <c r="D28" i="1"/>
  <c r="G28" i="1" s="1"/>
  <c r="G27" i="1" s="1"/>
  <c r="F27" i="1"/>
  <c r="E27" i="1"/>
  <c r="D27" i="1"/>
  <c r="C27" i="1"/>
  <c r="B27" i="1"/>
  <c r="D26" i="1"/>
  <c r="G26" i="1" s="1"/>
  <c r="G25" i="1"/>
  <c r="D25" i="1"/>
  <c r="D24" i="1"/>
  <c r="G24" i="1" s="1"/>
  <c r="G23" i="1"/>
  <c r="D23" i="1"/>
  <c r="D22" i="1"/>
  <c r="G22" i="1" s="1"/>
  <c r="G21" i="1"/>
  <c r="D21" i="1"/>
  <c r="D20" i="1"/>
  <c r="G20" i="1" s="1"/>
  <c r="G19" i="1" s="1"/>
  <c r="F19" i="1"/>
  <c r="E19" i="1"/>
  <c r="C19" i="1"/>
  <c r="B19" i="1"/>
  <c r="D18" i="1"/>
  <c r="G18" i="1" s="1"/>
  <c r="G17" i="1"/>
  <c r="D17" i="1"/>
  <c r="D16" i="1"/>
  <c r="G16" i="1" s="1"/>
  <c r="G15" i="1"/>
  <c r="D15" i="1"/>
  <c r="D14" i="1"/>
  <c r="G14" i="1" s="1"/>
  <c r="G13" i="1"/>
  <c r="D13" i="1"/>
  <c r="D12" i="1"/>
  <c r="G12" i="1" s="1"/>
  <c r="G11" i="1"/>
  <c r="D11" i="1"/>
  <c r="F10" i="1"/>
  <c r="F9" i="1" s="1"/>
  <c r="E10" i="1"/>
  <c r="C10" i="1"/>
  <c r="C9" i="1" s="1"/>
  <c r="B10" i="1"/>
  <c r="B9" i="1" s="1"/>
  <c r="E9" i="1"/>
  <c r="A5" i="1"/>
  <c r="A2" i="1"/>
  <c r="B77" i="1" l="1"/>
  <c r="G10" i="1"/>
  <c r="G9" i="1" s="1"/>
  <c r="C77" i="1"/>
  <c r="G53" i="1"/>
  <c r="G46" i="1"/>
  <c r="G44" i="1" s="1"/>
  <c r="G43" i="1" s="1"/>
  <c r="G77" i="1" s="1"/>
  <c r="D10" i="1"/>
  <c r="D19" i="1"/>
  <c r="D9" i="1" l="1"/>
  <c r="D77" i="1" s="1"/>
</calcChain>
</file>

<file path=xl/sharedStrings.xml><?xml version="1.0" encoding="utf-8"?>
<sst xmlns="http://schemas.openxmlformats.org/spreadsheetml/2006/main" count="79" uniqueCount="47">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</sst>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indent="3"/>
    </xf>
    <xf numFmtId="4" fontId="2" fillId="0" borderId="1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164" fontId="0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9"/>
    </xf>
    <xf numFmtId="4" fontId="0" fillId="0" borderId="6" xfId="1" applyNumberFormat="1" applyFont="1" applyFill="1" applyBorder="1" applyAlignment="1" applyProtection="1">
      <alignment vertical="center"/>
      <protection locked="0"/>
    </xf>
    <xf numFmtId="4" fontId="1" fillId="0" borderId="6" xfId="1" applyNumberFormat="1" applyFont="1" applyFill="1" applyBorder="1" applyAlignment="1" applyProtection="1">
      <alignment vertical="center"/>
      <protection locked="0"/>
    </xf>
    <xf numFmtId="164" fontId="1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wrapText="1" indent="6"/>
    </xf>
    <xf numFmtId="4" fontId="0" fillId="0" borderId="13" xfId="0" applyNumberFormat="1" applyBorder="1"/>
    <xf numFmtId="0" fontId="2" fillId="0" borderId="13" xfId="0" applyFont="1" applyBorder="1" applyAlignment="1">
      <alignment horizontal="left" vertical="center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wrapText="1" indent="9"/>
    </xf>
    <xf numFmtId="0" fontId="0" fillId="0" borderId="13" xfId="0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4" fontId="0" fillId="0" borderId="10" xfId="0" applyNumberForma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SMV_000_25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MUNICIPIO DE SANTIAGO  MARAVATÍO, GUANAJUATO (a)</v>
          </cell>
        </row>
      </sheetData>
      <sheetData sheetId="1"/>
      <sheetData sheetId="2">
        <row r="4">
          <cell r="A4" t="str">
            <v>Del 1 de Enero al 30 de Septiembre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8ACF5-8758-4C5A-BC2C-93A6A92CDC83}">
  <dimension ref="A1:G78"/>
  <sheetViews>
    <sheetView tabSelected="1" workbookViewId="0">
      <selection sqref="A1:XFD1048576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3" t="str">
        <f>'[1]Formato 1'!A2</f>
        <v>MUNICIPIO DE SANTIAGO  MARAVATÍO, GUANAJUATO (a)</v>
      </c>
      <c r="B2" s="4"/>
      <c r="C2" s="4"/>
      <c r="D2" s="4"/>
      <c r="E2" s="4"/>
      <c r="F2" s="4"/>
      <c r="G2" s="5"/>
    </row>
    <row r="3" spans="1:7" x14ac:dyDescent="0.25">
      <c r="A3" s="6" t="s">
        <v>1</v>
      </c>
      <c r="B3" s="7"/>
      <c r="C3" s="7"/>
      <c r="D3" s="7"/>
      <c r="E3" s="7"/>
      <c r="F3" s="7"/>
      <c r="G3" s="8"/>
    </row>
    <row r="4" spans="1:7" x14ac:dyDescent="0.25">
      <c r="A4" s="6" t="s">
        <v>2</v>
      </c>
      <c r="B4" s="7"/>
      <c r="C4" s="7"/>
      <c r="D4" s="7"/>
      <c r="E4" s="7"/>
      <c r="F4" s="7"/>
      <c r="G4" s="8"/>
    </row>
    <row r="5" spans="1:7" x14ac:dyDescent="0.25">
      <c r="A5" s="6" t="str">
        <f>'[1]Formato 3'!A4</f>
        <v>Del 1 de Enero al 30 de Septiembre de 2025 (b)</v>
      </c>
      <c r="B5" s="7"/>
      <c r="C5" s="7"/>
      <c r="D5" s="7"/>
      <c r="E5" s="7"/>
      <c r="F5" s="7"/>
      <c r="G5" s="8"/>
    </row>
    <row r="6" spans="1:7" x14ac:dyDescent="0.25">
      <c r="A6" s="9" t="s">
        <v>3</v>
      </c>
      <c r="B6" s="10"/>
      <c r="C6" s="10"/>
      <c r="D6" s="10"/>
      <c r="E6" s="10"/>
      <c r="F6" s="10"/>
      <c r="G6" s="11"/>
    </row>
    <row r="7" spans="1:7" ht="15.75" customHeight="1" x14ac:dyDescent="0.25">
      <c r="A7" s="12" t="s">
        <v>4</v>
      </c>
      <c r="B7" s="13" t="s">
        <v>5</v>
      </c>
      <c r="C7" s="14"/>
      <c r="D7" s="14"/>
      <c r="E7" s="14"/>
      <c r="F7" s="15"/>
      <c r="G7" s="16" t="s">
        <v>6</v>
      </c>
    </row>
    <row r="8" spans="1:7" ht="30" x14ac:dyDescent="0.25">
      <c r="A8" s="17"/>
      <c r="B8" s="18" t="s">
        <v>7</v>
      </c>
      <c r="C8" s="19" t="s">
        <v>8</v>
      </c>
      <c r="D8" s="18" t="s">
        <v>9</v>
      </c>
      <c r="E8" s="18" t="s">
        <v>10</v>
      </c>
      <c r="F8" s="20" t="s">
        <v>11</v>
      </c>
      <c r="G8" s="21"/>
    </row>
    <row r="9" spans="1:7" ht="16.5" customHeight="1" x14ac:dyDescent="0.25">
      <c r="A9" s="22" t="s">
        <v>12</v>
      </c>
      <c r="B9" s="23">
        <f>SUM(B10,B19,B27,B37)</f>
        <v>84216999.999999985</v>
      </c>
      <c r="C9" s="23">
        <f t="shared" ref="C9:G9" si="0">SUM(C10,C19,C27,C37)</f>
        <v>11816443.49</v>
      </c>
      <c r="D9" s="23">
        <f t="shared" si="0"/>
        <v>96033443.49000001</v>
      </c>
      <c r="E9" s="23">
        <f t="shared" si="0"/>
        <v>62806153.230000004</v>
      </c>
      <c r="F9" s="23">
        <f t="shared" si="0"/>
        <v>62806153.230000004</v>
      </c>
      <c r="G9" s="23">
        <f t="shared" si="0"/>
        <v>33227290.259999998</v>
      </c>
    </row>
    <row r="10" spans="1:7" ht="15" customHeight="1" x14ac:dyDescent="0.25">
      <c r="A10" s="24" t="s">
        <v>13</v>
      </c>
      <c r="B10" s="25">
        <f>SUM(B11:B18)</f>
        <v>50254507.999999993</v>
      </c>
      <c r="C10" s="26">
        <f t="shared" ref="C10:G10" si="1">SUM(C11:C18)</f>
        <v>6313699.9699999997</v>
      </c>
      <c r="D10" s="25">
        <f t="shared" si="1"/>
        <v>56568207.969999999</v>
      </c>
      <c r="E10" s="26">
        <f t="shared" si="1"/>
        <v>40506017.840000004</v>
      </c>
      <c r="F10" s="26">
        <f t="shared" si="1"/>
        <v>40506017.840000004</v>
      </c>
      <c r="G10" s="25">
        <f t="shared" si="1"/>
        <v>16062190.129999997</v>
      </c>
    </row>
    <row r="11" spans="1:7" x14ac:dyDescent="0.25">
      <c r="A11" s="27" t="s">
        <v>14</v>
      </c>
      <c r="B11" s="28">
        <v>0</v>
      </c>
      <c r="C11" s="26">
        <v>0</v>
      </c>
      <c r="D11" s="28">
        <f>B11+C11</f>
        <v>0</v>
      </c>
      <c r="E11" s="26">
        <v>0</v>
      </c>
      <c r="F11" s="26">
        <v>0</v>
      </c>
      <c r="G11" s="28">
        <f>D11-E11</f>
        <v>0</v>
      </c>
    </row>
    <row r="12" spans="1:7" x14ac:dyDescent="0.25">
      <c r="A12" s="27" t="s">
        <v>15</v>
      </c>
      <c r="B12" s="29">
        <v>666742.96</v>
      </c>
      <c r="C12" s="30">
        <v>182270</v>
      </c>
      <c r="D12" s="28">
        <f t="shared" ref="D12:D18" si="2">B12+C12</f>
        <v>849012.96</v>
      </c>
      <c r="E12" s="30">
        <v>433344.74</v>
      </c>
      <c r="F12" s="30">
        <v>433344.74</v>
      </c>
      <c r="G12" s="28">
        <f t="shared" ref="G12:G18" si="3">D12-E12</f>
        <v>415668.22</v>
      </c>
    </row>
    <row r="13" spans="1:7" x14ac:dyDescent="0.25">
      <c r="A13" s="27" t="s">
        <v>16</v>
      </c>
      <c r="B13" s="29">
        <v>23475118.239999998</v>
      </c>
      <c r="C13" s="30">
        <v>8043313.6299999999</v>
      </c>
      <c r="D13" s="28">
        <f t="shared" si="2"/>
        <v>31518431.869999997</v>
      </c>
      <c r="E13" s="30">
        <v>22838996.93</v>
      </c>
      <c r="F13" s="30">
        <v>22838996.93</v>
      </c>
      <c r="G13" s="28">
        <f t="shared" si="3"/>
        <v>8679434.9399999976</v>
      </c>
    </row>
    <row r="14" spans="1:7" x14ac:dyDescent="0.25">
      <c r="A14" s="27" t="s">
        <v>17</v>
      </c>
      <c r="B14" s="28">
        <v>0</v>
      </c>
      <c r="C14" s="26">
        <v>0</v>
      </c>
      <c r="D14" s="28">
        <f t="shared" si="2"/>
        <v>0</v>
      </c>
      <c r="E14" s="26">
        <v>0</v>
      </c>
      <c r="F14" s="26">
        <v>0</v>
      </c>
      <c r="G14" s="28">
        <f t="shared" si="3"/>
        <v>0</v>
      </c>
    </row>
    <row r="15" spans="1:7" x14ac:dyDescent="0.25">
      <c r="A15" s="27" t="s">
        <v>18</v>
      </c>
      <c r="B15" s="29">
        <v>8731473.0899999999</v>
      </c>
      <c r="C15" s="30">
        <v>-483617.46</v>
      </c>
      <c r="D15" s="28">
        <f t="shared" si="2"/>
        <v>8247855.6299999999</v>
      </c>
      <c r="E15" s="30">
        <v>6926825.2599999998</v>
      </c>
      <c r="F15" s="30">
        <v>6926825.2599999998</v>
      </c>
      <c r="G15" s="28">
        <f t="shared" si="3"/>
        <v>1321030.3700000001</v>
      </c>
    </row>
    <row r="16" spans="1:7" x14ac:dyDescent="0.25">
      <c r="A16" s="27" t="s">
        <v>19</v>
      </c>
      <c r="B16" s="28">
        <v>0</v>
      </c>
      <c r="C16" s="26">
        <v>0</v>
      </c>
      <c r="D16" s="28">
        <f t="shared" si="2"/>
        <v>0</v>
      </c>
      <c r="E16" s="26">
        <v>0</v>
      </c>
      <c r="F16" s="26">
        <v>0</v>
      </c>
      <c r="G16" s="28">
        <f t="shared" si="3"/>
        <v>0</v>
      </c>
    </row>
    <row r="17" spans="1:7" x14ac:dyDescent="0.25">
      <c r="A17" s="27" t="s">
        <v>20</v>
      </c>
      <c r="B17" s="29">
        <v>15045160.449999999</v>
      </c>
      <c r="C17" s="30">
        <v>-1468524.2</v>
      </c>
      <c r="D17" s="28">
        <f t="shared" si="2"/>
        <v>13576636.25</v>
      </c>
      <c r="E17" s="30">
        <v>8646263.7699999996</v>
      </c>
      <c r="F17" s="30">
        <v>8646263.7699999996</v>
      </c>
      <c r="G17" s="28">
        <f t="shared" si="3"/>
        <v>4930372.4800000004</v>
      </c>
    </row>
    <row r="18" spans="1:7" x14ac:dyDescent="0.25">
      <c r="A18" s="27" t="s">
        <v>21</v>
      </c>
      <c r="B18" s="29">
        <v>2336013.2599999998</v>
      </c>
      <c r="C18" s="30">
        <v>40258</v>
      </c>
      <c r="D18" s="28">
        <f t="shared" si="2"/>
        <v>2376271.2599999998</v>
      </c>
      <c r="E18" s="30">
        <v>1660587.14</v>
      </c>
      <c r="F18" s="30">
        <v>1660587.14</v>
      </c>
      <c r="G18" s="28">
        <f t="shared" si="3"/>
        <v>715684.11999999988</v>
      </c>
    </row>
    <row r="19" spans="1:7" x14ac:dyDescent="0.25">
      <c r="A19" s="24" t="s">
        <v>22</v>
      </c>
      <c r="B19" s="25">
        <f>SUM(B20:B26)</f>
        <v>28453865.229999997</v>
      </c>
      <c r="C19" s="25">
        <f t="shared" ref="C19:G19" si="4">SUM(C20:C26)</f>
        <v>5664245.2600000007</v>
      </c>
      <c r="D19" s="25">
        <f t="shared" si="4"/>
        <v>34118110.490000002</v>
      </c>
      <c r="E19" s="25">
        <f t="shared" si="4"/>
        <v>19149468.250000004</v>
      </c>
      <c r="F19" s="25">
        <f t="shared" si="4"/>
        <v>19149468.250000004</v>
      </c>
      <c r="G19" s="25">
        <f t="shared" si="4"/>
        <v>14968642.240000002</v>
      </c>
    </row>
    <row r="20" spans="1:7" x14ac:dyDescent="0.25">
      <c r="A20" s="27" t="s">
        <v>23</v>
      </c>
      <c r="B20" s="29">
        <v>430000</v>
      </c>
      <c r="C20" s="30">
        <v>0</v>
      </c>
      <c r="D20" s="28">
        <f t="shared" ref="D20:D26" si="5">B20+C20</f>
        <v>430000</v>
      </c>
      <c r="E20" s="30">
        <v>0</v>
      </c>
      <c r="F20" s="30">
        <v>0</v>
      </c>
      <c r="G20" s="28">
        <f t="shared" ref="G20:G26" si="6">D20-E20</f>
        <v>430000</v>
      </c>
    </row>
    <row r="21" spans="1:7" x14ac:dyDescent="0.25">
      <c r="A21" s="27" t="s">
        <v>24</v>
      </c>
      <c r="B21" s="29">
        <v>13632926.199999999</v>
      </c>
      <c r="C21" s="30">
        <v>6553981.3300000001</v>
      </c>
      <c r="D21" s="28">
        <f t="shared" si="5"/>
        <v>20186907.530000001</v>
      </c>
      <c r="E21" s="30">
        <v>9210338.8300000001</v>
      </c>
      <c r="F21" s="30">
        <v>9210338.8300000001</v>
      </c>
      <c r="G21" s="28">
        <f t="shared" si="6"/>
        <v>10976568.700000001</v>
      </c>
    </row>
    <row r="22" spans="1:7" x14ac:dyDescent="0.25">
      <c r="A22" s="27" t="s">
        <v>25</v>
      </c>
      <c r="B22" s="28">
        <v>0</v>
      </c>
      <c r="C22" s="26">
        <v>0</v>
      </c>
      <c r="D22" s="28">
        <f t="shared" si="5"/>
        <v>0</v>
      </c>
      <c r="E22" s="26">
        <v>0</v>
      </c>
      <c r="F22" s="26">
        <v>0</v>
      </c>
      <c r="G22" s="28">
        <f t="shared" si="6"/>
        <v>0</v>
      </c>
    </row>
    <row r="23" spans="1:7" x14ac:dyDescent="0.25">
      <c r="A23" s="27" t="s">
        <v>26</v>
      </c>
      <c r="B23" s="29">
        <v>3167068.8</v>
      </c>
      <c r="C23" s="30">
        <v>-14788.26</v>
      </c>
      <c r="D23" s="28">
        <f t="shared" si="5"/>
        <v>3152280.54</v>
      </c>
      <c r="E23" s="30">
        <v>2182359.13</v>
      </c>
      <c r="F23" s="30">
        <v>2182359.13</v>
      </c>
      <c r="G23" s="28">
        <f t="shared" si="6"/>
        <v>969921.41000000015</v>
      </c>
    </row>
    <row r="24" spans="1:7" x14ac:dyDescent="0.25">
      <c r="A24" s="27" t="s">
        <v>27</v>
      </c>
      <c r="B24" s="29">
        <v>3591121.58</v>
      </c>
      <c r="C24" s="30">
        <v>-111656.31</v>
      </c>
      <c r="D24" s="28">
        <f t="shared" si="5"/>
        <v>3479465.27</v>
      </c>
      <c r="E24" s="30">
        <v>2378691.8199999998</v>
      </c>
      <c r="F24" s="30">
        <v>2378691.8199999998</v>
      </c>
      <c r="G24" s="28">
        <f t="shared" si="6"/>
        <v>1100773.4500000002</v>
      </c>
    </row>
    <row r="25" spans="1:7" x14ac:dyDescent="0.25">
      <c r="A25" s="27" t="s">
        <v>28</v>
      </c>
      <c r="B25" s="29">
        <v>7326682.4000000004</v>
      </c>
      <c r="C25" s="30">
        <v>-743459.09</v>
      </c>
      <c r="D25" s="28">
        <f t="shared" si="5"/>
        <v>6583223.3100000005</v>
      </c>
      <c r="E25" s="30">
        <v>5175809.49</v>
      </c>
      <c r="F25" s="30">
        <v>5175809.49</v>
      </c>
      <c r="G25" s="28">
        <f t="shared" si="6"/>
        <v>1407413.8200000003</v>
      </c>
    </row>
    <row r="26" spans="1:7" x14ac:dyDescent="0.25">
      <c r="A26" s="27" t="s">
        <v>29</v>
      </c>
      <c r="B26" s="29">
        <v>306066.25</v>
      </c>
      <c r="C26" s="30">
        <v>-19832.41</v>
      </c>
      <c r="D26" s="28">
        <f t="shared" si="5"/>
        <v>286233.84000000003</v>
      </c>
      <c r="E26" s="30">
        <v>202268.98</v>
      </c>
      <c r="F26" s="30">
        <v>202268.98</v>
      </c>
      <c r="G26" s="28">
        <f t="shared" si="6"/>
        <v>83964.860000000015</v>
      </c>
    </row>
    <row r="27" spans="1:7" x14ac:dyDescent="0.25">
      <c r="A27" s="24" t="s">
        <v>30</v>
      </c>
      <c r="B27" s="25">
        <f>SUM(B28:B36)</f>
        <v>5508626.7699999996</v>
      </c>
      <c r="C27" s="25">
        <f t="shared" ref="C27:G27" si="7">SUM(C28:C36)</f>
        <v>-161501.74</v>
      </c>
      <c r="D27" s="25">
        <f t="shared" si="7"/>
        <v>5347125.03</v>
      </c>
      <c r="E27" s="25">
        <f t="shared" si="7"/>
        <v>3150667.14</v>
      </c>
      <c r="F27" s="25">
        <f t="shared" si="7"/>
        <v>3150667.14</v>
      </c>
      <c r="G27" s="25">
        <f t="shared" si="7"/>
        <v>2196457.8899999997</v>
      </c>
    </row>
    <row r="28" spans="1:7" x14ac:dyDescent="0.25">
      <c r="A28" s="31" t="s">
        <v>31</v>
      </c>
      <c r="B28" s="29">
        <v>1352906.01</v>
      </c>
      <c r="C28" s="30">
        <v>117635.52</v>
      </c>
      <c r="D28" s="28">
        <f t="shared" ref="D28:D29" si="8">B28+C28</f>
        <v>1470541.53</v>
      </c>
      <c r="E28" s="30">
        <v>912585.98</v>
      </c>
      <c r="F28" s="30">
        <v>912585.98</v>
      </c>
      <c r="G28" s="28">
        <f t="shared" ref="G28:G29" si="9">D28-E28</f>
        <v>557955.55000000005</v>
      </c>
    </row>
    <row r="29" spans="1:7" x14ac:dyDescent="0.25">
      <c r="A29" s="27" t="s">
        <v>32</v>
      </c>
      <c r="B29" s="29">
        <v>4155720.76</v>
      </c>
      <c r="C29" s="30">
        <v>-279137.26</v>
      </c>
      <c r="D29" s="28">
        <f t="shared" si="8"/>
        <v>3876583.5</v>
      </c>
      <c r="E29" s="30">
        <v>2238081.16</v>
      </c>
      <c r="F29" s="30">
        <v>2238081.16</v>
      </c>
      <c r="G29" s="28">
        <f t="shared" si="9"/>
        <v>1638502.3399999999</v>
      </c>
    </row>
    <row r="30" spans="1:7" x14ac:dyDescent="0.25">
      <c r="A30" s="27" t="s">
        <v>33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</row>
    <row r="31" spans="1:7" x14ac:dyDescent="0.25">
      <c r="A31" s="27" t="s">
        <v>34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</row>
    <row r="32" spans="1:7" x14ac:dyDescent="0.25">
      <c r="A32" s="27" t="s">
        <v>35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</row>
    <row r="33" spans="1:7" ht="14.45" customHeight="1" x14ac:dyDescent="0.25">
      <c r="A33" s="27" t="s">
        <v>36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</row>
    <row r="34" spans="1:7" ht="14.45" customHeight="1" x14ac:dyDescent="0.25">
      <c r="A34" s="27" t="s">
        <v>37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</row>
    <row r="35" spans="1:7" ht="14.45" customHeight="1" x14ac:dyDescent="0.25">
      <c r="A35" s="27" t="s">
        <v>38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</row>
    <row r="36" spans="1:7" ht="14.45" customHeight="1" x14ac:dyDescent="0.25">
      <c r="A36" s="27" t="s">
        <v>39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</row>
    <row r="37" spans="1:7" ht="14.45" customHeight="1" x14ac:dyDescent="0.25">
      <c r="A37" s="32" t="s">
        <v>40</v>
      </c>
      <c r="B37" s="25">
        <f>SUM(B38:B41)</f>
        <v>0</v>
      </c>
      <c r="C37" s="25">
        <f t="shared" ref="C37:G37" si="10">SUM(C38:C41)</f>
        <v>0</v>
      </c>
      <c r="D37" s="25">
        <f t="shared" si="10"/>
        <v>0</v>
      </c>
      <c r="E37" s="25">
        <f t="shared" si="10"/>
        <v>0</v>
      </c>
      <c r="F37" s="25">
        <f t="shared" si="10"/>
        <v>0</v>
      </c>
      <c r="G37" s="25">
        <f t="shared" si="10"/>
        <v>0</v>
      </c>
    </row>
    <row r="38" spans="1:7" x14ac:dyDescent="0.25">
      <c r="A38" s="31" t="s">
        <v>41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</row>
    <row r="39" spans="1:7" ht="30" x14ac:dyDescent="0.25">
      <c r="A39" s="31" t="s">
        <v>42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</row>
    <row r="40" spans="1:7" x14ac:dyDescent="0.25">
      <c r="A40" s="31" t="s">
        <v>43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</row>
    <row r="41" spans="1:7" x14ac:dyDescent="0.25">
      <c r="A41" s="31" t="s">
        <v>44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</row>
    <row r="42" spans="1:7" x14ac:dyDescent="0.25">
      <c r="A42" s="31"/>
      <c r="B42" s="33"/>
      <c r="C42" s="33"/>
      <c r="D42" s="33"/>
      <c r="E42" s="33"/>
      <c r="F42" s="33"/>
      <c r="G42" s="33"/>
    </row>
    <row r="43" spans="1:7" x14ac:dyDescent="0.25">
      <c r="A43" s="34" t="s">
        <v>45</v>
      </c>
      <c r="B43" s="35">
        <f>SUM(B44,B53,B61,B71)</f>
        <v>77330174</v>
      </c>
      <c r="C43" s="35">
        <f t="shared" ref="C43:G43" si="11">SUM(C44,C53,C61,C71)</f>
        <v>-6114553.04</v>
      </c>
      <c r="D43" s="35">
        <f t="shared" si="11"/>
        <v>71215620.960000008</v>
      </c>
      <c r="E43" s="35">
        <f t="shared" si="11"/>
        <v>22682529.869999997</v>
      </c>
      <c r="F43" s="35">
        <f t="shared" si="11"/>
        <v>22159529.869999997</v>
      </c>
      <c r="G43" s="35">
        <f t="shared" si="11"/>
        <v>48533091.090000004</v>
      </c>
    </row>
    <row r="44" spans="1:7" x14ac:dyDescent="0.25">
      <c r="A44" s="24" t="s">
        <v>13</v>
      </c>
      <c r="B44" s="25">
        <f>SUM(B45:B52)</f>
        <v>2881373</v>
      </c>
      <c r="C44" s="25">
        <f t="shared" ref="C44:G44" si="12">SUM(C45:C52)</f>
        <v>4101416.87</v>
      </c>
      <c r="D44" s="25">
        <f t="shared" si="12"/>
        <v>6982789.8700000001</v>
      </c>
      <c r="E44" s="25">
        <f t="shared" si="12"/>
        <v>2595057.86</v>
      </c>
      <c r="F44" s="25">
        <f t="shared" si="12"/>
        <v>2352057.86</v>
      </c>
      <c r="G44" s="25">
        <f t="shared" si="12"/>
        <v>4387732.01</v>
      </c>
    </row>
    <row r="45" spans="1:7" x14ac:dyDescent="0.25">
      <c r="A45" s="31" t="s">
        <v>14</v>
      </c>
      <c r="B45" s="28">
        <v>0</v>
      </c>
      <c r="C45" s="26">
        <v>0</v>
      </c>
      <c r="D45" s="28">
        <f t="shared" ref="D45:D52" si="13">B45+C45</f>
        <v>0</v>
      </c>
      <c r="E45" s="26">
        <v>0</v>
      </c>
      <c r="F45" s="26">
        <v>0</v>
      </c>
      <c r="G45" s="28">
        <f t="shared" ref="G45:G52" si="14">D45-E45</f>
        <v>0</v>
      </c>
    </row>
    <row r="46" spans="1:7" x14ac:dyDescent="0.25">
      <c r="A46" s="31" t="s">
        <v>15</v>
      </c>
      <c r="B46" s="28">
        <v>0</v>
      </c>
      <c r="C46" s="30">
        <v>100000</v>
      </c>
      <c r="D46" s="28">
        <f t="shared" si="13"/>
        <v>100000</v>
      </c>
      <c r="E46" s="30">
        <v>0</v>
      </c>
      <c r="F46" s="30">
        <v>0</v>
      </c>
      <c r="G46" s="28">
        <f t="shared" si="14"/>
        <v>100000</v>
      </c>
    </row>
    <row r="47" spans="1:7" x14ac:dyDescent="0.25">
      <c r="A47" s="31" t="s">
        <v>16</v>
      </c>
      <c r="B47" s="28">
        <v>0</v>
      </c>
      <c r="C47" s="30">
        <v>3689429.87</v>
      </c>
      <c r="D47" s="28">
        <f t="shared" si="13"/>
        <v>3689429.87</v>
      </c>
      <c r="E47" s="30">
        <v>319999.46000000002</v>
      </c>
      <c r="F47" s="30">
        <v>319999.46000000002</v>
      </c>
      <c r="G47" s="28">
        <f t="shared" si="14"/>
        <v>3369430.41</v>
      </c>
    </row>
    <row r="48" spans="1:7" x14ac:dyDescent="0.25">
      <c r="A48" s="31" t="s">
        <v>17</v>
      </c>
      <c r="B48" s="28">
        <v>0</v>
      </c>
      <c r="C48" s="26">
        <v>0</v>
      </c>
      <c r="D48" s="28">
        <f t="shared" si="13"/>
        <v>0</v>
      </c>
      <c r="E48" s="26">
        <v>0</v>
      </c>
      <c r="F48" s="26">
        <v>0</v>
      </c>
      <c r="G48" s="28">
        <f t="shared" si="14"/>
        <v>0</v>
      </c>
    </row>
    <row r="49" spans="1:7" x14ac:dyDescent="0.25">
      <c r="A49" s="31" t="s">
        <v>18</v>
      </c>
      <c r="B49" s="28">
        <v>0</v>
      </c>
      <c r="C49" s="26">
        <v>0</v>
      </c>
      <c r="D49" s="28">
        <f t="shared" si="13"/>
        <v>0</v>
      </c>
      <c r="E49" s="26">
        <v>0</v>
      </c>
      <c r="F49" s="26">
        <v>0</v>
      </c>
      <c r="G49" s="28">
        <f t="shared" si="14"/>
        <v>0</v>
      </c>
    </row>
    <row r="50" spans="1:7" x14ac:dyDescent="0.25">
      <c r="A50" s="31" t="s">
        <v>19</v>
      </c>
      <c r="B50" s="28">
        <v>0</v>
      </c>
      <c r="C50" s="26">
        <v>0</v>
      </c>
      <c r="D50" s="28">
        <f t="shared" si="13"/>
        <v>0</v>
      </c>
      <c r="E50" s="26">
        <v>0</v>
      </c>
      <c r="F50" s="26">
        <v>0</v>
      </c>
      <c r="G50" s="28">
        <f t="shared" si="14"/>
        <v>0</v>
      </c>
    </row>
    <row r="51" spans="1:7" x14ac:dyDescent="0.25">
      <c r="A51" s="31" t="s">
        <v>20</v>
      </c>
      <c r="B51" s="29">
        <v>2881373</v>
      </c>
      <c r="C51" s="30">
        <v>311987</v>
      </c>
      <c r="D51" s="28">
        <f t="shared" si="13"/>
        <v>3193360</v>
      </c>
      <c r="E51" s="30">
        <v>2275058.4</v>
      </c>
      <c r="F51" s="30">
        <v>2032058.4</v>
      </c>
      <c r="G51" s="28">
        <f t="shared" si="14"/>
        <v>918301.60000000009</v>
      </c>
    </row>
    <row r="52" spans="1:7" x14ac:dyDescent="0.25">
      <c r="A52" s="31" t="s">
        <v>21</v>
      </c>
      <c r="B52" s="28">
        <v>0</v>
      </c>
      <c r="C52" s="26">
        <v>0</v>
      </c>
      <c r="D52" s="28">
        <f t="shared" si="13"/>
        <v>0</v>
      </c>
      <c r="E52" s="26">
        <v>0</v>
      </c>
      <c r="F52" s="26">
        <v>0</v>
      </c>
      <c r="G52" s="28">
        <f t="shared" si="14"/>
        <v>0</v>
      </c>
    </row>
    <row r="53" spans="1:7" x14ac:dyDescent="0.25">
      <c r="A53" s="24" t="s">
        <v>22</v>
      </c>
      <c r="B53" s="25">
        <f>SUM(B54:B60)</f>
        <v>74448801</v>
      </c>
      <c r="C53" s="25">
        <f t="shared" ref="C53:G53" si="15">SUM(C54:C60)</f>
        <v>-11975759.91</v>
      </c>
      <c r="D53" s="25">
        <f t="shared" si="15"/>
        <v>62473041.090000004</v>
      </c>
      <c r="E53" s="25">
        <f t="shared" si="15"/>
        <v>18510118.609999999</v>
      </c>
      <c r="F53" s="25">
        <f t="shared" si="15"/>
        <v>18230118.609999999</v>
      </c>
      <c r="G53" s="25">
        <f t="shared" si="15"/>
        <v>43962922.480000004</v>
      </c>
    </row>
    <row r="54" spans="1:7" x14ac:dyDescent="0.25">
      <c r="A54" s="31" t="s">
        <v>23</v>
      </c>
      <c r="B54" s="28">
        <v>0</v>
      </c>
      <c r="C54" s="28">
        <v>0</v>
      </c>
      <c r="D54" s="28">
        <f t="shared" ref="D54:D60" si="16">B54+C54</f>
        <v>0</v>
      </c>
      <c r="E54" s="28">
        <v>0</v>
      </c>
      <c r="F54" s="28">
        <v>0</v>
      </c>
      <c r="G54" s="28">
        <f t="shared" ref="G54:G60" si="17">D54-E54</f>
        <v>0</v>
      </c>
    </row>
    <row r="55" spans="1:7" x14ac:dyDescent="0.25">
      <c r="A55" s="31" t="s">
        <v>24</v>
      </c>
      <c r="B55" s="29">
        <v>74448801</v>
      </c>
      <c r="C55" s="30">
        <v>-12068759.91</v>
      </c>
      <c r="D55" s="28">
        <f t="shared" si="16"/>
        <v>62380041.090000004</v>
      </c>
      <c r="E55" s="30">
        <v>18474118.609999999</v>
      </c>
      <c r="F55" s="30">
        <v>18194118.609999999</v>
      </c>
      <c r="G55" s="28">
        <f t="shared" si="17"/>
        <v>43905922.480000004</v>
      </c>
    </row>
    <row r="56" spans="1:7" x14ac:dyDescent="0.25">
      <c r="A56" s="31" t="s">
        <v>25</v>
      </c>
      <c r="B56" s="28">
        <v>0</v>
      </c>
      <c r="C56" s="26">
        <v>0</v>
      </c>
      <c r="D56" s="28">
        <f t="shared" si="16"/>
        <v>0</v>
      </c>
      <c r="E56" s="26">
        <v>0</v>
      </c>
      <c r="F56" s="26">
        <v>0</v>
      </c>
      <c r="G56" s="28">
        <f t="shared" si="17"/>
        <v>0</v>
      </c>
    </row>
    <row r="57" spans="1:7" x14ac:dyDescent="0.25">
      <c r="A57" s="36" t="s">
        <v>26</v>
      </c>
      <c r="B57" s="28">
        <v>0</v>
      </c>
      <c r="C57" s="26">
        <v>0</v>
      </c>
      <c r="D57" s="28">
        <f t="shared" si="16"/>
        <v>0</v>
      </c>
      <c r="E57" s="26">
        <v>0</v>
      </c>
      <c r="F57" s="26">
        <v>0</v>
      </c>
      <c r="G57" s="28">
        <f t="shared" si="17"/>
        <v>0</v>
      </c>
    </row>
    <row r="58" spans="1:7" x14ac:dyDescent="0.25">
      <c r="A58" s="31" t="s">
        <v>27</v>
      </c>
      <c r="B58" s="28">
        <v>0</v>
      </c>
      <c r="C58" s="26">
        <v>0</v>
      </c>
      <c r="D58" s="28">
        <f t="shared" si="16"/>
        <v>0</v>
      </c>
      <c r="E58" s="26">
        <v>0</v>
      </c>
      <c r="F58" s="26">
        <v>0</v>
      </c>
      <c r="G58" s="28">
        <f t="shared" si="17"/>
        <v>0</v>
      </c>
    </row>
    <row r="59" spans="1:7" x14ac:dyDescent="0.25">
      <c r="A59" s="31" t="s">
        <v>28</v>
      </c>
      <c r="B59" s="28">
        <v>0</v>
      </c>
      <c r="C59" s="30">
        <v>93000</v>
      </c>
      <c r="D59" s="28">
        <f t="shared" si="16"/>
        <v>93000</v>
      </c>
      <c r="E59" s="30">
        <v>36000</v>
      </c>
      <c r="F59" s="30">
        <v>36000</v>
      </c>
      <c r="G59" s="28">
        <f t="shared" si="17"/>
        <v>57000</v>
      </c>
    </row>
    <row r="60" spans="1:7" x14ac:dyDescent="0.25">
      <c r="A60" s="31" t="s">
        <v>29</v>
      </c>
      <c r="B60" s="28">
        <v>0</v>
      </c>
      <c r="C60" s="28">
        <v>0</v>
      </c>
      <c r="D60" s="28">
        <f t="shared" si="16"/>
        <v>0</v>
      </c>
      <c r="E60" s="28">
        <v>0</v>
      </c>
      <c r="F60" s="28">
        <v>0</v>
      </c>
      <c r="G60" s="28">
        <f t="shared" si="17"/>
        <v>0</v>
      </c>
    </row>
    <row r="61" spans="1:7" x14ac:dyDescent="0.25">
      <c r="A61" s="24" t="s">
        <v>30</v>
      </c>
      <c r="B61" s="25">
        <f>SUM(B62:B70)</f>
        <v>0</v>
      </c>
      <c r="C61" s="25">
        <f t="shared" ref="C61:G61" si="18">SUM(C62:C70)</f>
        <v>1759790</v>
      </c>
      <c r="D61" s="25">
        <f t="shared" si="18"/>
        <v>1759790</v>
      </c>
      <c r="E61" s="25">
        <f t="shared" si="18"/>
        <v>1577353.4</v>
      </c>
      <c r="F61" s="25">
        <f t="shared" si="18"/>
        <v>1577353.4</v>
      </c>
      <c r="G61" s="25">
        <f t="shared" si="18"/>
        <v>182436.60000000009</v>
      </c>
    </row>
    <row r="62" spans="1:7" x14ac:dyDescent="0.25">
      <c r="A62" s="31" t="s">
        <v>31</v>
      </c>
      <c r="B62" s="28">
        <v>0</v>
      </c>
      <c r="C62" s="30">
        <v>150000</v>
      </c>
      <c r="D62" s="28">
        <f t="shared" ref="D62:D63" si="19">B62+C62</f>
        <v>150000</v>
      </c>
      <c r="E62" s="30">
        <v>0</v>
      </c>
      <c r="F62" s="30">
        <v>0</v>
      </c>
      <c r="G62" s="28">
        <f t="shared" ref="G62:G63" si="20">D62-E62</f>
        <v>150000</v>
      </c>
    </row>
    <row r="63" spans="1:7" x14ac:dyDescent="0.25">
      <c r="A63" s="31" t="s">
        <v>32</v>
      </c>
      <c r="B63" s="29">
        <v>0</v>
      </c>
      <c r="C63" s="30">
        <v>1609790</v>
      </c>
      <c r="D63" s="28">
        <f t="shared" si="19"/>
        <v>1609790</v>
      </c>
      <c r="E63" s="30">
        <v>1577353.4</v>
      </c>
      <c r="F63" s="30">
        <v>1577353.4</v>
      </c>
      <c r="G63" s="28">
        <f t="shared" si="20"/>
        <v>32436.600000000093</v>
      </c>
    </row>
    <row r="64" spans="1:7" x14ac:dyDescent="0.25">
      <c r="A64" s="31" t="s">
        <v>33</v>
      </c>
      <c r="B64" s="25">
        <v>0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</row>
    <row r="65" spans="1:7" x14ac:dyDescent="0.25">
      <c r="A65" s="31" t="s">
        <v>34</v>
      </c>
      <c r="B65" s="25">
        <v>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</row>
    <row r="66" spans="1:7" x14ac:dyDescent="0.25">
      <c r="A66" s="31" t="s">
        <v>35</v>
      </c>
      <c r="B66" s="25">
        <v>0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</row>
    <row r="67" spans="1:7" x14ac:dyDescent="0.25">
      <c r="A67" s="31" t="s">
        <v>36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</row>
    <row r="68" spans="1:7" x14ac:dyDescent="0.25">
      <c r="A68" s="31" t="s">
        <v>37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</row>
    <row r="69" spans="1:7" x14ac:dyDescent="0.25">
      <c r="A69" s="31" t="s">
        <v>38</v>
      </c>
      <c r="B69" s="25">
        <v>0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</row>
    <row r="70" spans="1:7" x14ac:dyDescent="0.25">
      <c r="A70" s="31" t="s">
        <v>39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</row>
    <row r="71" spans="1:7" x14ac:dyDescent="0.25">
      <c r="A71" s="32" t="s">
        <v>40</v>
      </c>
      <c r="B71" s="25">
        <f>SUM(B72:B75)</f>
        <v>0</v>
      </c>
      <c r="C71" s="25">
        <f t="shared" ref="C71:G71" si="21">SUM(C72:C75)</f>
        <v>0</v>
      </c>
      <c r="D71" s="25">
        <f t="shared" si="21"/>
        <v>0</v>
      </c>
      <c r="E71" s="25">
        <f t="shared" si="21"/>
        <v>0</v>
      </c>
      <c r="F71" s="25">
        <f t="shared" si="21"/>
        <v>0</v>
      </c>
      <c r="G71" s="25">
        <f t="shared" si="21"/>
        <v>0</v>
      </c>
    </row>
    <row r="72" spans="1:7" x14ac:dyDescent="0.25">
      <c r="A72" s="31" t="s">
        <v>41</v>
      </c>
      <c r="B72" s="25">
        <v>0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</row>
    <row r="73" spans="1:7" ht="30" x14ac:dyDescent="0.25">
      <c r="A73" s="31" t="s">
        <v>42</v>
      </c>
      <c r="B73" s="25">
        <v>0</v>
      </c>
      <c r="C73" s="25">
        <v>0</v>
      </c>
      <c r="D73" s="25">
        <v>0</v>
      </c>
      <c r="E73" s="25">
        <v>0</v>
      </c>
      <c r="F73" s="25">
        <v>0</v>
      </c>
      <c r="G73" s="25">
        <v>0</v>
      </c>
    </row>
    <row r="74" spans="1:7" x14ac:dyDescent="0.25">
      <c r="A74" s="31" t="s">
        <v>43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</row>
    <row r="75" spans="1:7" x14ac:dyDescent="0.25">
      <c r="A75" s="31" t="s">
        <v>44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</row>
    <row r="76" spans="1:7" x14ac:dyDescent="0.25">
      <c r="A76" s="37"/>
      <c r="B76" s="38"/>
      <c r="C76" s="38"/>
      <c r="D76" s="38"/>
      <c r="E76" s="38"/>
      <c r="F76" s="38"/>
      <c r="G76" s="38"/>
    </row>
    <row r="77" spans="1:7" x14ac:dyDescent="0.25">
      <c r="A77" s="34" t="s">
        <v>46</v>
      </c>
      <c r="B77" s="35">
        <f>B43+B9</f>
        <v>161547174</v>
      </c>
      <c r="C77" s="35">
        <f t="shared" ref="C77:G77" si="22">C43+C9</f>
        <v>5701890.4500000002</v>
      </c>
      <c r="D77" s="35">
        <f t="shared" si="22"/>
        <v>167249064.45000002</v>
      </c>
      <c r="E77" s="35">
        <f t="shared" si="22"/>
        <v>85488683.099999994</v>
      </c>
      <c r="F77" s="35">
        <f t="shared" si="22"/>
        <v>84965683.099999994</v>
      </c>
      <c r="G77" s="35">
        <f t="shared" si="22"/>
        <v>81760381.349999994</v>
      </c>
    </row>
    <row r="78" spans="1:7" x14ac:dyDescent="0.25">
      <c r="A78" s="39"/>
      <c r="B78" s="40"/>
      <c r="C78" s="40"/>
      <c r="D78" s="40"/>
      <c r="E78" s="40"/>
      <c r="F78" s="40"/>
      <c r="G78" s="40"/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8B8E08CC-56C2-417B-BC16-3F4E4E6BC094}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2025-10-21T17:54:23Z</dcterms:created>
  <dcterms:modified xsi:type="dcterms:W3CDTF">2025-10-21T17:55:21Z</dcterms:modified>
</cp:coreProperties>
</file>