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2. PRESUPUESTAL 2503\"/>
    </mc:Choice>
  </mc:AlternateContent>
  <xr:revisionPtr revIDLastSave="0" documentId="13_ncr:1_{E38CE4D8-5702-4FE6-8111-C2FFDB75345D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<sst xmlns="http://schemas.openxmlformats.org/spreadsheetml/2006/main" count="83" uniqueCount="83">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</sst>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7" t="s">
        <v>82</v>
      </c>
      <c r="B1" s="17"/>
      <c r="C1" s="17"/>
      <c r="D1" s="17"/>
      <c r="E1" s="17"/>
      <c r="F1" s="17"/>
      <c r="G1" s="18"/>
    </row>
    <row r="2" spans="1:8" x14ac:dyDescent="0.2">
      <c r="A2" s="11"/>
      <c r="B2" s="21" t="s">
        <v>14</v>
      </c>
      <c r="C2" s="17"/>
      <c r="D2" s="17"/>
      <c r="E2" s="17"/>
      <c r="F2" s="18"/>
      <c r="G2" s="19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0"/>
    </row>
    <row r="4" spans="1:8" x14ac:dyDescent="0.2">
      <c r="A4" s="6" t="s">
        <v>15</v>
      </c>
      <c r="B4" s="15">
        <f>SUM(B5:B11)</f>
        <v>44640382.57</v>
      </c>
      <c r="C4" s="15">
        <f>SUM(C5:C11)</f>
        <v>1455031.24</v>
      </c>
      <c r="D4" s="15">
        <f>B4+C4</f>
        <v>46095413.810000002</v>
      </c>
      <c r="E4" s="15">
        <f>SUM(E5:E11)</f>
        <v>29597357.359999999</v>
      </c>
      <c r="F4" s="15">
        <f>SUM(F5:F11)</f>
        <v>29597357.359999999</v>
      </c>
      <c r="G4" s="15">
        <f>D4-E4</f>
        <v>16498056.450000003</v>
      </c>
    </row>
    <row r="5" spans="1:8" x14ac:dyDescent="0.2">
      <c r="A5" s="8" t="s">
        <v>19</v>
      </c>
      <c r="B5" s="12">
        <v>34854975.799999997</v>
      </c>
      <c r="C5" s="12">
        <v>-1745732.36</v>
      </c>
      <c r="D5" s="12">
        <f t="shared" ref="D5:D68" si="0">B5+C5</f>
        <v>33109243.439999998</v>
      </c>
      <c r="E5" s="12">
        <v>23739442.550000001</v>
      </c>
      <c r="F5" s="12">
        <v>23739442.550000001</v>
      </c>
      <c r="G5" s="12">
        <f t="shared" ref="G5:G68" si="1">D5-E5</f>
        <v>9369800.8899999969</v>
      </c>
      <c r="H5" s="4">
        <v>1100</v>
      </c>
    </row>
    <row r="6" spans="1:8" x14ac:dyDescent="0.2">
      <c r="A6" s="8" t="s">
        <v>20</v>
      </c>
      <c r="B6" s="12">
        <v>3116078.88</v>
      </c>
      <c r="C6" s="12">
        <v>1903199.17</v>
      </c>
      <c r="D6" s="12">
        <f t="shared" si="0"/>
        <v>5019278.05</v>
      </c>
      <c r="E6" s="12">
        <v>3907055.51</v>
      </c>
      <c r="F6" s="12">
        <v>3907055.51</v>
      </c>
      <c r="G6" s="12">
        <f t="shared" si="1"/>
        <v>1112222.54</v>
      </c>
      <c r="H6" s="4">
        <v>1200</v>
      </c>
    </row>
    <row r="7" spans="1:8" x14ac:dyDescent="0.2">
      <c r="A7" s="8" t="s">
        <v>21</v>
      </c>
      <c r="B7" s="12">
        <v>5990668.8700000001</v>
      </c>
      <c r="C7" s="12">
        <v>63320.95</v>
      </c>
      <c r="D7" s="12">
        <f t="shared" si="0"/>
        <v>6053989.8200000003</v>
      </c>
      <c r="E7" s="12">
        <v>422239.83</v>
      </c>
      <c r="F7" s="12">
        <v>422239.83</v>
      </c>
      <c r="G7" s="12">
        <f t="shared" si="1"/>
        <v>5631749.9900000002</v>
      </c>
      <c r="H7" s="4">
        <v>1300</v>
      </c>
    </row>
    <row r="8" spans="1:8" x14ac:dyDescent="0.2">
      <c r="A8" s="8" t="s">
        <v>1</v>
      </c>
      <c r="B8" s="12">
        <v>178291.6</v>
      </c>
      <c r="C8" s="12">
        <v>36476.400000000001</v>
      </c>
      <c r="D8" s="12">
        <f t="shared" si="0"/>
        <v>214768</v>
      </c>
      <c r="E8" s="12">
        <v>214768</v>
      </c>
      <c r="F8" s="12">
        <v>214768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500367.42</v>
      </c>
      <c r="C9" s="12">
        <v>1197767.08</v>
      </c>
      <c r="D9" s="12">
        <f t="shared" si="0"/>
        <v>1698134.5</v>
      </c>
      <c r="E9" s="12">
        <v>1313851.47</v>
      </c>
      <c r="F9" s="12">
        <v>1313851.47</v>
      </c>
      <c r="G9" s="12">
        <f t="shared" si="1"/>
        <v>384283.03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13052094.309999999</v>
      </c>
      <c r="C12" s="16">
        <f>SUM(C13:C21)</f>
        <v>-2050457.0900000003</v>
      </c>
      <c r="D12" s="16">
        <f t="shared" si="0"/>
        <v>11001637.219999999</v>
      </c>
      <c r="E12" s="16">
        <f>SUM(E13:E21)</f>
        <v>8503703.3499999996</v>
      </c>
      <c r="F12" s="16">
        <f>SUM(F13:F21)</f>
        <v>7980703.3499999996</v>
      </c>
      <c r="G12" s="16">
        <f t="shared" si="1"/>
        <v>2497933.8699999992</v>
      </c>
      <c r="H12" s="7">
        <v>0</v>
      </c>
    </row>
    <row r="13" spans="1:8" x14ac:dyDescent="0.2">
      <c r="A13" s="8" t="s">
        <v>24</v>
      </c>
      <c r="B13" s="12">
        <v>1035943</v>
      </c>
      <c r="C13" s="12">
        <v>-517346.93</v>
      </c>
      <c r="D13" s="12">
        <f t="shared" si="0"/>
        <v>518596.07</v>
      </c>
      <c r="E13" s="12">
        <v>407003.09</v>
      </c>
      <c r="F13" s="12">
        <v>407003.09</v>
      </c>
      <c r="G13" s="12">
        <f t="shared" si="1"/>
        <v>111592.97999999998</v>
      </c>
      <c r="H13" s="4">
        <v>2100</v>
      </c>
    </row>
    <row r="14" spans="1:8" x14ac:dyDescent="0.2">
      <c r="A14" s="8" t="s">
        <v>25</v>
      </c>
      <c r="B14" s="12">
        <v>180500</v>
      </c>
      <c r="C14" s="12">
        <v>-136201.54</v>
      </c>
      <c r="D14" s="12">
        <f t="shared" si="0"/>
        <v>44298.459999999992</v>
      </c>
      <c r="E14" s="12">
        <v>38168.46</v>
      </c>
      <c r="F14" s="12">
        <v>38168.46</v>
      </c>
      <c r="G14" s="12">
        <f t="shared" si="1"/>
        <v>6129.9999999999927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4589699.45</v>
      </c>
      <c r="C16" s="12">
        <v>-654834.42000000004</v>
      </c>
      <c r="D16" s="12">
        <f t="shared" si="0"/>
        <v>3934865.0300000003</v>
      </c>
      <c r="E16" s="12">
        <v>2989582.78</v>
      </c>
      <c r="F16" s="12">
        <v>2709582.78</v>
      </c>
      <c r="G16" s="12">
        <f t="shared" si="1"/>
        <v>945282.25000000047</v>
      </c>
      <c r="H16" s="4">
        <v>2400</v>
      </c>
    </row>
    <row r="17" spans="1:8" x14ac:dyDescent="0.2">
      <c r="A17" s="8" t="s">
        <v>28</v>
      </c>
      <c r="B17" s="12">
        <v>570000</v>
      </c>
      <c r="C17" s="12">
        <v>-350807.76</v>
      </c>
      <c r="D17" s="12">
        <f t="shared" si="0"/>
        <v>219192.24</v>
      </c>
      <c r="E17" s="12">
        <v>152799.89000000001</v>
      </c>
      <c r="F17" s="12">
        <v>152799.89000000001</v>
      </c>
      <c r="G17" s="12">
        <f t="shared" si="1"/>
        <v>66392.349999999977</v>
      </c>
      <c r="H17" s="4">
        <v>2500</v>
      </c>
    </row>
    <row r="18" spans="1:8" x14ac:dyDescent="0.2">
      <c r="A18" s="8" t="s">
        <v>29</v>
      </c>
      <c r="B18" s="12">
        <v>4590878</v>
      </c>
      <c r="C18" s="12">
        <v>-5970.03</v>
      </c>
      <c r="D18" s="12">
        <f t="shared" si="0"/>
        <v>4584907.97</v>
      </c>
      <c r="E18" s="12">
        <v>3734295.65</v>
      </c>
      <c r="F18" s="12">
        <v>3491295.65</v>
      </c>
      <c r="G18" s="12">
        <f t="shared" si="1"/>
        <v>850612.31999999983</v>
      </c>
      <c r="H18" s="4">
        <v>2600</v>
      </c>
    </row>
    <row r="19" spans="1:8" x14ac:dyDescent="0.2">
      <c r="A19" s="8" t="s">
        <v>30</v>
      </c>
      <c r="B19" s="12">
        <v>794593.86</v>
      </c>
      <c r="C19" s="12">
        <v>-361235.79</v>
      </c>
      <c r="D19" s="12">
        <f t="shared" si="0"/>
        <v>433358.07</v>
      </c>
      <c r="E19" s="12">
        <v>174752.26</v>
      </c>
      <c r="F19" s="12">
        <v>174752.26</v>
      </c>
      <c r="G19" s="12">
        <f t="shared" si="1"/>
        <v>258605.81</v>
      </c>
      <c r="H19" s="4">
        <v>2700</v>
      </c>
    </row>
    <row r="20" spans="1:8" x14ac:dyDescent="0.2">
      <c r="A20" s="8" t="s">
        <v>31</v>
      </c>
      <c r="B20" s="12">
        <v>50000</v>
      </c>
      <c r="C20" s="12">
        <v>43125</v>
      </c>
      <c r="D20" s="12">
        <f t="shared" si="0"/>
        <v>93125</v>
      </c>
      <c r="E20" s="12">
        <v>1125</v>
      </c>
      <c r="F20" s="12">
        <v>1125</v>
      </c>
      <c r="G20" s="12">
        <f t="shared" si="1"/>
        <v>92000</v>
      </c>
      <c r="H20" s="4">
        <v>2800</v>
      </c>
    </row>
    <row r="21" spans="1:8" x14ac:dyDescent="0.2">
      <c r="A21" s="8" t="s">
        <v>32</v>
      </c>
      <c r="B21" s="12">
        <v>1240480</v>
      </c>
      <c r="C21" s="12">
        <v>-67185.62</v>
      </c>
      <c r="D21" s="12">
        <f t="shared" si="0"/>
        <v>1173294.3799999999</v>
      </c>
      <c r="E21" s="12">
        <v>1005976.22</v>
      </c>
      <c r="F21" s="12">
        <v>1005976.22</v>
      </c>
      <c r="G21" s="12">
        <f t="shared" si="1"/>
        <v>167318.15999999992</v>
      </c>
      <c r="H21" s="4">
        <v>2900</v>
      </c>
    </row>
    <row r="22" spans="1:8" x14ac:dyDescent="0.2">
      <c r="A22" s="6" t="s">
        <v>16</v>
      </c>
      <c r="B22" s="16">
        <f>SUM(B23:B31)</f>
        <v>14275709.07</v>
      </c>
      <c r="C22" s="16">
        <f>SUM(C23:C31)</f>
        <v>6691495.8300000001</v>
      </c>
      <c r="D22" s="16">
        <f t="shared" si="0"/>
        <v>20967204.899999999</v>
      </c>
      <c r="E22" s="16">
        <f>SUM(E23:E31)</f>
        <v>15917048.060000001</v>
      </c>
      <c r="F22" s="16">
        <f>SUM(F23:F31)</f>
        <v>15917048.060000001</v>
      </c>
      <c r="G22" s="16">
        <f t="shared" si="1"/>
        <v>5050156.839999998</v>
      </c>
      <c r="H22" s="7">
        <v>0</v>
      </c>
    </row>
    <row r="23" spans="1:8" x14ac:dyDescent="0.2">
      <c r="A23" s="8" t="s">
        <v>33</v>
      </c>
      <c r="B23" s="12">
        <v>2722000</v>
      </c>
      <c r="C23" s="12">
        <v>219623.73</v>
      </c>
      <c r="D23" s="12">
        <f t="shared" si="0"/>
        <v>2941623.73</v>
      </c>
      <c r="E23" s="12">
        <v>1826799.45</v>
      </c>
      <c r="F23" s="12">
        <v>1826799.45</v>
      </c>
      <c r="G23" s="12">
        <f t="shared" si="1"/>
        <v>1114824.28</v>
      </c>
      <c r="H23" s="4">
        <v>3100</v>
      </c>
    </row>
    <row r="24" spans="1:8" x14ac:dyDescent="0.2">
      <c r="A24" s="8" t="s">
        <v>34</v>
      </c>
      <c r="B24" s="12">
        <v>650950</v>
      </c>
      <c r="C24" s="12">
        <v>720061.58</v>
      </c>
      <c r="D24" s="12">
        <f t="shared" si="0"/>
        <v>1371011.58</v>
      </c>
      <c r="E24" s="12">
        <v>1186411.58</v>
      </c>
      <c r="F24" s="12">
        <v>1186411.58</v>
      </c>
      <c r="G24" s="12">
        <f t="shared" si="1"/>
        <v>184600</v>
      </c>
      <c r="H24" s="4">
        <v>3200</v>
      </c>
    </row>
    <row r="25" spans="1:8" x14ac:dyDescent="0.2">
      <c r="A25" s="8" t="s">
        <v>35</v>
      </c>
      <c r="B25" s="12">
        <v>940000</v>
      </c>
      <c r="C25" s="12">
        <v>177570.77</v>
      </c>
      <c r="D25" s="12">
        <f t="shared" si="0"/>
        <v>1117570.77</v>
      </c>
      <c r="E25" s="12">
        <v>873849.12</v>
      </c>
      <c r="F25" s="12">
        <v>873849.12</v>
      </c>
      <c r="G25" s="12">
        <f t="shared" si="1"/>
        <v>243721.65000000002</v>
      </c>
      <c r="H25" s="4">
        <v>3300</v>
      </c>
    </row>
    <row r="26" spans="1:8" x14ac:dyDescent="0.2">
      <c r="A26" s="8" t="s">
        <v>36</v>
      </c>
      <c r="B26" s="12">
        <v>222425.28</v>
      </c>
      <c r="C26" s="12">
        <v>64613.09</v>
      </c>
      <c r="D26" s="12">
        <f t="shared" si="0"/>
        <v>287038.37</v>
      </c>
      <c r="E26" s="12">
        <v>268970.62</v>
      </c>
      <c r="F26" s="12">
        <v>268970.62</v>
      </c>
      <c r="G26" s="12">
        <f t="shared" si="1"/>
        <v>18067.75</v>
      </c>
      <c r="H26" s="4">
        <v>3400</v>
      </c>
    </row>
    <row r="27" spans="1:8" x14ac:dyDescent="0.2">
      <c r="A27" s="8" t="s">
        <v>37</v>
      </c>
      <c r="B27" s="12">
        <v>932450</v>
      </c>
      <c r="C27" s="12">
        <v>-366384.41</v>
      </c>
      <c r="D27" s="12">
        <f t="shared" si="0"/>
        <v>566065.59000000008</v>
      </c>
      <c r="E27" s="12">
        <v>496733.88</v>
      </c>
      <c r="F27" s="12">
        <v>496733.88</v>
      </c>
      <c r="G27" s="12">
        <f t="shared" si="1"/>
        <v>69331.710000000079</v>
      </c>
      <c r="H27" s="4">
        <v>3500</v>
      </c>
    </row>
    <row r="28" spans="1:8" x14ac:dyDescent="0.2">
      <c r="A28" s="8" t="s">
        <v>80</v>
      </c>
      <c r="B28" s="12">
        <v>30000</v>
      </c>
      <c r="C28" s="12">
        <v>187340</v>
      </c>
      <c r="D28" s="12">
        <f t="shared" si="0"/>
        <v>217340</v>
      </c>
      <c r="E28" s="12">
        <v>125860</v>
      </c>
      <c r="F28" s="12">
        <v>125860</v>
      </c>
      <c r="G28" s="12">
        <f t="shared" si="1"/>
        <v>91480</v>
      </c>
      <c r="H28" s="4">
        <v>3600</v>
      </c>
    </row>
    <row r="29" spans="1:8" x14ac:dyDescent="0.2">
      <c r="A29" s="8" t="s">
        <v>38</v>
      </c>
      <c r="B29" s="12">
        <v>100000</v>
      </c>
      <c r="C29" s="12">
        <v>45616.42</v>
      </c>
      <c r="D29" s="12">
        <f t="shared" si="0"/>
        <v>145616.41999999998</v>
      </c>
      <c r="E29" s="12">
        <v>82050.16</v>
      </c>
      <c r="F29" s="12">
        <v>82050.16</v>
      </c>
      <c r="G29" s="12">
        <f t="shared" si="1"/>
        <v>63566.25999999998</v>
      </c>
      <c r="H29" s="4">
        <v>3700</v>
      </c>
    </row>
    <row r="30" spans="1:8" x14ac:dyDescent="0.2">
      <c r="A30" s="8" t="s">
        <v>39</v>
      </c>
      <c r="B30" s="12">
        <v>3757700</v>
      </c>
      <c r="C30" s="12">
        <v>5931313.4400000004</v>
      </c>
      <c r="D30" s="12">
        <f t="shared" si="0"/>
        <v>9689013.4400000013</v>
      </c>
      <c r="E30" s="12">
        <v>8507843.1400000006</v>
      </c>
      <c r="F30" s="12">
        <v>8507843.1400000006</v>
      </c>
      <c r="G30" s="12">
        <f t="shared" si="1"/>
        <v>1181170.3000000007</v>
      </c>
      <c r="H30" s="4">
        <v>3800</v>
      </c>
    </row>
    <row r="31" spans="1:8" x14ac:dyDescent="0.2">
      <c r="A31" s="8" t="s">
        <v>0</v>
      </c>
      <c r="B31" s="12">
        <v>4920183.79</v>
      </c>
      <c r="C31" s="12">
        <v>-288258.78999999998</v>
      </c>
      <c r="D31" s="12">
        <f t="shared" si="0"/>
        <v>4631925</v>
      </c>
      <c r="E31" s="12">
        <v>2548530.11</v>
      </c>
      <c r="F31" s="12">
        <v>2548530.11</v>
      </c>
      <c r="G31" s="12">
        <f t="shared" si="1"/>
        <v>2083394.8900000001</v>
      </c>
      <c r="H31" s="4">
        <v>3900</v>
      </c>
    </row>
    <row r="32" spans="1:8" x14ac:dyDescent="0.2">
      <c r="A32" s="6" t="s">
        <v>75</v>
      </c>
      <c r="B32" s="16">
        <f>SUM(B33:B41)</f>
        <v>11511487.050000001</v>
      </c>
      <c r="C32" s="16">
        <f>SUM(C33:C41)</f>
        <v>12058277.739999998</v>
      </c>
      <c r="D32" s="16">
        <f t="shared" si="0"/>
        <v>23569764.789999999</v>
      </c>
      <c r="E32" s="16">
        <f>SUM(E33:E41)</f>
        <v>11990567.809999999</v>
      </c>
      <c r="F32" s="16">
        <f>SUM(F33:F41)</f>
        <v>11990567.809999999</v>
      </c>
      <c r="G32" s="16">
        <f t="shared" si="1"/>
        <v>11579196.98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9082278</v>
      </c>
      <c r="C34" s="12">
        <v>-780878.17</v>
      </c>
      <c r="D34" s="12">
        <f t="shared" si="0"/>
        <v>8301399.8300000001</v>
      </c>
      <c r="E34" s="12">
        <v>6109741.9699999997</v>
      </c>
      <c r="F34" s="12">
        <v>6109741.9699999997</v>
      </c>
      <c r="G34" s="12">
        <f t="shared" si="1"/>
        <v>2191657.8600000003</v>
      </c>
      <c r="H34" s="4">
        <v>4200</v>
      </c>
    </row>
    <row r="35" spans="1:8" x14ac:dyDescent="0.2">
      <c r="A35" s="8" t="s">
        <v>42</v>
      </c>
      <c r="B35" s="12">
        <v>735674</v>
      </c>
      <c r="C35" s="12">
        <v>6334138.8099999996</v>
      </c>
      <c r="D35" s="12">
        <f t="shared" si="0"/>
        <v>7069812.8099999996</v>
      </c>
      <c r="E35" s="12">
        <v>3260260.8</v>
      </c>
      <c r="F35" s="12">
        <v>3260260.8</v>
      </c>
      <c r="G35" s="12">
        <f t="shared" si="1"/>
        <v>3809552.01</v>
      </c>
      <c r="H35" s="4">
        <v>4300</v>
      </c>
    </row>
    <row r="36" spans="1:8" x14ac:dyDescent="0.2">
      <c r="A36" s="8" t="s">
        <v>43</v>
      </c>
      <c r="B36" s="12">
        <v>1693535.05</v>
      </c>
      <c r="C36" s="12">
        <v>6505017.0999999996</v>
      </c>
      <c r="D36" s="12">
        <f t="shared" si="0"/>
        <v>8198552.1499999994</v>
      </c>
      <c r="E36" s="12">
        <v>2620565.04</v>
      </c>
      <c r="F36" s="12">
        <v>2620565.04</v>
      </c>
      <c r="G36" s="12">
        <f t="shared" si="1"/>
        <v>5577987.1099999994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190500</v>
      </c>
      <c r="C42" s="16">
        <f>SUM(C43:C51)</f>
        <v>178636.03</v>
      </c>
      <c r="D42" s="16">
        <f t="shared" si="0"/>
        <v>369136.03</v>
      </c>
      <c r="E42" s="16">
        <f>SUM(E43:E51)</f>
        <v>199592.03</v>
      </c>
      <c r="F42" s="16">
        <f>SUM(F43:F51)</f>
        <v>199592.03</v>
      </c>
      <c r="G42" s="16">
        <f t="shared" si="1"/>
        <v>169544.00000000003</v>
      </c>
      <c r="H42" s="7">
        <v>0</v>
      </c>
    </row>
    <row r="43" spans="1:8" x14ac:dyDescent="0.2">
      <c r="A43" s="3" t="s">
        <v>47</v>
      </c>
      <c r="B43" s="12">
        <v>115500</v>
      </c>
      <c r="C43" s="12">
        <v>132336</v>
      </c>
      <c r="D43" s="12">
        <f t="shared" si="0"/>
        <v>247836</v>
      </c>
      <c r="E43" s="12">
        <v>91292</v>
      </c>
      <c r="F43" s="12">
        <v>91292</v>
      </c>
      <c r="G43" s="12">
        <f t="shared" si="1"/>
        <v>156544</v>
      </c>
      <c r="H43" s="4">
        <v>5100</v>
      </c>
    </row>
    <row r="44" spans="1:8" x14ac:dyDescent="0.2">
      <c r="A44" s="8" t="s">
        <v>48</v>
      </c>
      <c r="B44" s="12">
        <v>25000</v>
      </c>
      <c r="C44" s="12">
        <v>8189.03</v>
      </c>
      <c r="D44" s="12">
        <f t="shared" si="0"/>
        <v>33189.03</v>
      </c>
      <c r="E44" s="12">
        <v>33189.03</v>
      </c>
      <c r="F44" s="12">
        <v>33189.03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50000</v>
      </c>
      <c r="C48" s="12">
        <v>38111</v>
      </c>
      <c r="D48" s="12">
        <f t="shared" si="0"/>
        <v>88111</v>
      </c>
      <c r="E48" s="12">
        <v>75111</v>
      </c>
      <c r="F48" s="12">
        <v>75111</v>
      </c>
      <c r="G48" s="12">
        <f t="shared" si="1"/>
        <v>13000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59300475.400000006</v>
      </c>
      <c r="D52" s="16">
        <f t="shared" si="0"/>
        <v>59300475.400000006</v>
      </c>
      <c r="E52" s="16">
        <f>SUM(E53:E55)</f>
        <v>15130754.490000002</v>
      </c>
      <c r="F52" s="16">
        <f>SUM(F53:F55)</f>
        <v>15130754.490000002</v>
      </c>
      <c r="G52" s="16">
        <f t="shared" si="1"/>
        <v>44169720.910000004</v>
      </c>
      <c r="H52" s="7">
        <v>0</v>
      </c>
    </row>
    <row r="53" spans="1:8" x14ac:dyDescent="0.2">
      <c r="A53" s="8" t="s">
        <v>56</v>
      </c>
      <c r="B53" s="12">
        <v>0</v>
      </c>
      <c r="C53" s="12">
        <v>31577833.390000001</v>
      </c>
      <c r="D53" s="12">
        <f t="shared" si="0"/>
        <v>31577833.390000001</v>
      </c>
      <c r="E53" s="12">
        <v>10405522.460000001</v>
      </c>
      <c r="F53" s="12">
        <v>10405522.460000001</v>
      </c>
      <c r="G53" s="12">
        <f t="shared" si="1"/>
        <v>21172310.93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27722642.010000002</v>
      </c>
      <c r="D54" s="12">
        <f t="shared" si="0"/>
        <v>27722642.010000002</v>
      </c>
      <c r="E54" s="12">
        <v>4725232.03</v>
      </c>
      <c r="F54" s="12">
        <v>4725232.03</v>
      </c>
      <c r="G54" s="12">
        <f t="shared" si="1"/>
        <v>22997409.98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73708801</v>
      </c>
      <c r="C56" s="16">
        <f>SUM(C57:C63)</f>
        <v>-71931568.700000003</v>
      </c>
      <c r="D56" s="16">
        <f t="shared" si="0"/>
        <v>1777232.299999997</v>
      </c>
      <c r="E56" s="16">
        <f>SUM(E57:E63)</f>
        <v>0</v>
      </c>
      <c r="F56" s="16">
        <f>SUM(F57:F63)</f>
        <v>0</v>
      </c>
      <c r="G56" s="16">
        <f t="shared" si="1"/>
        <v>1777232.299999997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73708801</v>
      </c>
      <c r="C63" s="12">
        <v>-71931568.700000003</v>
      </c>
      <c r="D63" s="12">
        <f t="shared" si="0"/>
        <v>1777232.299999997</v>
      </c>
      <c r="E63" s="12">
        <v>0</v>
      </c>
      <c r="F63" s="12">
        <v>0</v>
      </c>
      <c r="G63" s="12">
        <f t="shared" si="1"/>
        <v>1777232.299999997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4168200</v>
      </c>
      <c r="C68" s="16">
        <f>SUM(C69:C75)</f>
        <v>0</v>
      </c>
      <c r="D68" s="16">
        <f t="shared" si="0"/>
        <v>4168200</v>
      </c>
      <c r="E68" s="16">
        <f>SUM(E69:E75)</f>
        <v>4149660</v>
      </c>
      <c r="F68" s="16">
        <f>SUM(F69:F75)</f>
        <v>4149660</v>
      </c>
      <c r="G68" s="16">
        <f t="shared" si="1"/>
        <v>18540</v>
      </c>
      <c r="H68" s="7">
        <v>0</v>
      </c>
    </row>
    <row r="69" spans="1:8" x14ac:dyDescent="0.2">
      <c r="A69" s="8" t="s">
        <v>65</v>
      </c>
      <c r="B69" s="12">
        <v>4000000</v>
      </c>
      <c r="C69" s="12">
        <v>0</v>
      </c>
      <c r="D69" s="12">
        <f t="shared" ref="D69:D75" si="2">B69+C69</f>
        <v>4000000</v>
      </c>
      <c r="E69" s="12">
        <v>4000000</v>
      </c>
      <c r="F69" s="12">
        <v>4000000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168200</v>
      </c>
      <c r="C70" s="12">
        <v>0</v>
      </c>
      <c r="D70" s="12">
        <f t="shared" si="2"/>
        <v>168200</v>
      </c>
      <c r="E70" s="12">
        <v>149660</v>
      </c>
      <c r="F70" s="12">
        <v>149660</v>
      </c>
      <c r="G70" s="12">
        <f t="shared" si="3"/>
        <v>18540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161547174</v>
      </c>
      <c r="C76" s="14">
        <f t="shared" si="4"/>
        <v>5701890.450000003</v>
      </c>
      <c r="D76" s="14">
        <f t="shared" si="4"/>
        <v>167249064.44999999</v>
      </c>
      <c r="E76" s="14">
        <f t="shared" si="4"/>
        <v>85488683.099999994</v>
      </c>
      <c r="F76" s="14">
        <f t="shared" si="4"/>
        <v>84965683.099999994</v>
      </c>
      <c r="G76" s="14">
        <f t="shared" si="4"/>
        <v>81760381.350000009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2025-10-21T15:26:19Z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