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ARCHIVOS QUE NO SUBIERON\"/>
    </mc:Choice>
  </mc:AlternateContent>
  <xr:revisionPtr revIDLastSave="0" documentId="13_ncr:1_{6C99296A-F7A6-47F2-85A9-EC290BFDDFF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4" l="1"/>
  <c r="G36" i="4"/>
  <c r="G35" i="4" s="1"/>
  <c r="D36" i="4"/>
  <c r="D35" i="4" s="1"/>
  <c r="F35" i="4"/>
  <c r="E35" i="4"/>
  <c r="C35" i="4"/>
  <c r="B35" i="4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E19" i="4"/>
  <c r="E38" i="4" s="1"/>
  <c r="C19" i="4"/>
  <c r="C38" i="4" s="1"/>
  <c r="B19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F15" i="4"/>
  <c r="E15" i="4"/>
  <c r="C15" i="4"/>
  <c r="B15" i="4"/>
  <c r="F38" i="4" l="1"/>
  <c r="D15" i="4"/>
  <c r="G19" i="4"/>
  <c r="G38" i="4" s="1"/>
  <c r="G39" i="4" s="1"/>
  <c r="D19" i="4"/>
  <c r="D38" i="4" s="1"/>
  <c r="G15" i="4"/>
  <c r="G16" i="4" s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<sst xmlns="http://schemas.openxmlformats.org/spreadsheetml/2006/main" count="50" uniqueCount="29">
  <si>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</si>
  <si>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</si>
  <si>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</si>
  <si>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</si>
  <si>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</si>
  <si>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</si>
  <si>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</si>
  <si>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</si>
  <si>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</si>
  <si>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</si>
  <si>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</si>
  <si>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</si>
  <si>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</si>
  <si>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</si>
  <si>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</si>
  <si>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</si>
  <si>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</si>
  <si>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</si>
  <si>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</si>
  <si>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</si>
  <si>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</si>
  <si>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</si>
  <si>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</si>
  <si>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</si>
  <si>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</si>
  <si>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</si>
  <si>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</si>
  <si>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</si>
  <si>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Municipio de Santiago Maravatío,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</si>
</sst>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13" zoomScaleNormal="100" workbookViewId="0">
      <selection activeCell="E38" sqref="E3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8" t="s">
        <v>28</v>
      </c>
      <c r="B1" s="39"/>
      <c r="C1" s="39"/>
      <c r="D1" s="39"/>
      <c r="E1" s="39"/>
      <c r="F1" s="39"/>
      <c r="G1" s="40"/>
    </row>
    <row r="2" spans="1:7" s="3" customFormat="1" x14ac:dyDescent="0.2">
      <c r="A2" s="26"/>
      <c r="B2" s="43" t="s">
        <v>22</v>
      </c>
      <c r="C2" s="44"/>
      <c r="D2" s="44"/>
      <c r="E2" s="44"/>
      <c r="F2" s="45"/>
      <c r="G2" s="41" t="s">
        <v>4</v>
      </c>
    </row>
    <row r="3" spans="1:7" s="1" customFormat="1" ht="24.95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7" t="s">
        <v>5</v>
      </c>
      <c r="B4" s="11">
        <v>1760000</v>
      </c>
      <c r="C4" s="11">
        <v>375000</v>
      </c>
      <c r="D4" s="11">
        <f>B4+C4</f>
        <v>2135000</v>
      </c>
      <c r="E4" s="11">
        <v>1898566.89</v>
      </c>
      <c r="F4" s="11">
        <v>1898566.89</v>
      </c>
      <c r="G4" s="11">
        <f>F4-B4</f>
        <v>138566.8899999999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90000</v>
      </c>
      <c r="C6" s="12">
        <v>-90000</v>
      </c>
      <c r="D6" s="12">
        <f t="shared" si="0"/>
        <v>0</v>
      </c>
      <c r="E6" s="12">
        <v>0</v>
      </c>
      <c r="F6" s="12">
        <v>0</v>
      </c>
      <c r="G6" s="12">
        <f t="shared" si="1"/>
        <v>-90000</v>
      </c>
    </row>
    <row r="7" spans="1:7" x14ac:dyDescent="0.2">
      <c r="A7" s="27" t="s">
        <v>8</v>
      </c>
      <c r="B7" s="12">
        <v>1808000</v>
      </c>
      <c r="C7" s="12">
        <v>-159000</v>
      </c>
      <c r="D7" s="12">
        <f t="shared" si="0"/>
        <v>1649000</v>
      </c>
      <c r="E7" s="12">
        <v>1463739.99</v>
      </c>
      <c r="F7" s="12">
        <v>1463739.99</v>
      </c>
      <c r="G7" s="12">
        <f t="shared" si="1"/>
        <v>-344260.01</v>
      </c>
    </row>
    <row r="8" spans="1:7" x14ac:dyDescent="0.2">
      <c r="A8" s="29" t="s">
        <v>9</v>
      </c>
      <c r="B8" s="12">
        <v>541000</v>
      </c>
      <c r="C8" s="12">
        <v>-342000</v>
      </c>
      <c r="D8" s="12">
        <f t="shared" si="0"/>
        <v>199000</v>
      </c>
      <c r="E8" s="12">
        <v>116522.07</v>
      </c>
      <c r="F8" s="12">
        <v>116522.07</v>
      </c>
      <c r="G8" s="12">
        <f t="shared" si="1"/>
        <v>-424477.93</v>
      </c>
    </row>
    <row r="9" spans="1:7" x14ac:dyDescent="0.2">
      <c r="A9" s="28" t="s">
        <v>10</v>
      </c>
      <c r="B9" s="12">
        <v>357000</v>
      </c>
      <c r="C9" s="12">
        <v>365111.88</v>
      </c>
      <c r="D9" s="12">
        <f t="shared" si="0"/>
        <v>722111.88</v>
      </c>
      <c r="E9" s="12">
        <v>583702.6</v>
      </c>
      <c r="F9" s="12">
        <v>583702.6</v>
      </c>
      <c r="G9" s="12">
        <f t="shared" si="1"/>
        <v>226702.59999999998</v>
      </c>
    </row>
    <row r="10" spans="1:7" x14ac:dyDescent="0.2">
      <c r="A10" s="27" t="s">
        <v>11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</row>
    <row r="11" spans="1:7" ht="22.5" x14ac:dyDescent="0.2">
      <c r="A11" s="27" t="s">
        <v>18</v>
      </c>
      <c r="B11" s="12">
        <v>101661174</v>
      </c>
      <c r="C11" s="12">
        <v>-5974239.5599999996</v>
      </c>
      <c r="D11" s="12">
        <f t="shared" si="0"/>
        <v>95686934.439999998</v>
      </c>
      <c r="E11" s="12">
        <v>94352132.930000007</v>
      </c>
      <c r="F11" s="12">
        <v>94352132.930000007</v>
      </c>
      <c r="G11" s="12">
        <f t="shared" si="1"/>
        <v>-7309041.0699999928</v>
      </c>
    </row>
    <row r="12" spans="1:7" ht="22.5" x14ac:dyDescent="0.2">
      <c r="A12" s="27" t="s">
        <v>12</v>
      </c>
      <c r="B12" s="12">
        <v>55330000</v>
      </c>
      <c r="C12" s="12">
        <v>-2043465.43</v>
      </c>
      <c r="D12" s="12">
        <f t="shared" si="0"/>
        <v>53286534.57</v>
      </c>
      <c r="E12" s="12">
        <v>49133387.390000001</v>
      </c>
      <c r="F12" s="12">
        <v>49133387.390000001</v>
      </c>
      <c r="G12" s="12">
        <f t="shared" si="1"/>
        <v>-6196612.6099999994</v>
      </c>
    </row>
    <row r="13" spans="1:7" x14ac:dyDescent="0.2">
      <c r="A13" s="27" t="s">
        <v>13</v>
      </c>
      <c r="B13" s="12">
        <v>0</v>
      </c>
      <c r="C13" s="12">
        <v>6500000</v>
      </c>
      <c r="D13" s="12">
        <f t="shared" si="0"/>
        <v>6500000</v>
      </c>
      <c r="E13" s="12">
        <v>6500000</v>
      </c>
      <c r="F13" s="12">
        <v>6500000</v>
      </c>
      <c r="G13" s="12">
        <f t="shared" si="1"/>
        <v>6500000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4">
        <f>SUM(B4:B13)</f>
        <v>161547174</v>
      </c>
      <c r="C15" s="34">
        <f t="shared" ref="C15:G15" si="2">SUM(C4:C13)</f>
        <v>-1368593.1099999994</v>
      </c>
      <c r="D15" s="34">
        <f t="shared" si="2"/>
        <v>160178580.88999999</v>
      </c>
      <c r="E15" s="34">
        <f t="shared" si="2"/>
        <v>154048051.87</v>
      </c>
      <c r="F15" s="35">
        <f t="shared" si="2"/>
        <v>154048051.87</v>
      </c>
      <c r="G15" s="36">
        <f t="shared" si="2"/>
        <v>-7499122.1299999915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f>+G15</f>
        <v>-7499122.1299999915</v>
      </c>
    </row>
    <row r="17" spans="1:7" ht="10.5" customHeight="1" x14ac:dyDescent="0.2">
      <c r="A17" s="25"/>
      <c r="B17" s="43" t="s">
        <v>22</v>
      </c>
      <c r="C17" s="44"/>
      <c r="D17" s="44"/>
      <c r="E17" s="44"/>
      <c r="F17" s="45"/>
      <c r="G17" s="41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23" t="s">
        <v>15</v>
      </c>
      <c r="B19" s="13">
        <f t="shared" ref="B19:G19" si="3">SUM(B20+B21+B22+B23+B24+B25+B26+B27)</f>
        <v>161547174</v>
      </c>
      <c r="C19" s="13">
        <f t="shared" si="3"/>
        <v>-7868593.1099999994</v>
      </c>
      <c r="D19" s="13">
        <f t="shared" si="3"/>
        <v>153678580.88999999</v>
      </c>
      <c r="E19" s="13">
        <f t="shared" si="3"/>
        <v>147548051.87</v>
      </c>
      <c r="F19" s="13">
        <f t="shared" si="3"/>
        <v>147548051.87</v>
      </c>
      <c r="G19" s="13">
        <f t="shared" si="3"/>
        <v>-13999122.129999992</v>
      </c>
    </row>
    <row r="20" spans="1:7" x14ac:dyDescent="0.2">
      <c r="A20" s="29" t="s">
        <v>5</v>
      </c>
      <c r="B20" s="14">
        <v>1760000</v>
      </c>
      <c r="C20" s="14">
        <v>375000</v>
      </c>
      <c r="D20" s="14">
        <f t="shared" ref="D20:D27" si="4">B20+C20</f>
        <v>2135000</v>
      </c>
      <c r="E20" s="14">
        <v>1898566.89</v>
      </c>
      <c r="F20" s="14">
        <v>1898566.89</v>
      </c>
      <c r="G20" s="14">
        <f t="shared" ref="G20:G27" si="5">F20-B20</f>
        <v>138566.8899999999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90000</v>
      </c>
      <c r="C22" s="14">
        <v>-90000</v>
      </c>
      <c r="D22" s="14">
        <f t="shared" si="4"/>
        <v>0</v>
      </c>
      <c r="E22" s="14">
        <v>0</v>
      </c>
      <c r="F22" s="14">
        <v>0</v>
      </c>
      <c r="G22" s="14">
        <f t="shared" si="5"/>
        <v>-90000</v>
      </c>
    </row>
    <row r="23" spans="1:7" x14ac:dyDescent="0.2">
      <c r="A23" s="29" t="s">
        <v>8</v>
      </c>
      <c r="B23" s="14">
        <v>1808000</v>
      </c>
      <c r="C23" s="14">
        <v>-159000</v>
      </c>
      <c r="D23" s="14">
        <f t="shared" si="4"/>
        <v>1649000</v>
      </c>
      <c r="E23" s="14">
        <v>1463739.99</v>
      </c>
      <c r="F23" s="14">
        <v>1463739.99</v>
      </c>
      <c r="G23" s="14">
        <f t="shared" si="5"/>
        <v>-344260.01</v>
      </c>
    </row>
    <row r="24" spans="1:7" x14ac:dyDescent="0.2">
      <c r="A24" s="29" t="s">
        <v>16</v>
      </c>
      <c r="B24" s="14">
        <v>541000</v>
      </c>
      <c r="C24" s="14">
        <v>-342000</v>
      </c>
      <c r="D24" s="14">
        <f t="shared" si="4"/>
        <v>199000</v>
      </c>
      <c r="E24" s="14">
        <v>116522.07</v>
      </c>
      <c r="F24" s="14">
        <v>116522.07</v>
      </c>
      <c r="G24" s="14">
        <f t="shared" si="5"/>
        <v>-424477.93</v>
      </c>
    </row>
    <row r="25" spans="1:7" x14ac:dyDescent="0.2">
      <c r="A25" s="29" t="s">
        <v>17</v>
      </c>
      <c r="B25" s="14">
        <v>357000</v>
      </c>
      <c r="C25" s="14">
        <v>365111.88</v>
      </c>
      <c r="D25" s="14">
        <f t="shared" si="4"/>
        <v>722111.88</v>
      </c>
      <c r="E25" s="14">
        <v>583702.6</v>
      </c>
      <c r="F25" s="14">
        <v>583702.6</v>
      </c>
      <c r="G25" s="14">
        <f t="shared" si="5"/>
        <v>226702.59999999998</v>
      </c>
    </row>
    <row r="26" spans="1:7" ht="22.5" x14ac:dyDescent="0.2">
      <c r="A26" s="29" t="s">
        <v>18</v>
      </c>
      <c r="B26" s="14">
        <v>101661174</v>
      </c>
      <c r="C26" s="14">
        <v>-5974239.5599999996</v>
      </c>
      <c r="D26" s="14">
        <f t="shared" si="4"/>
        <v>95686934.439999998</v>
      </c>
      <c r="E26" s="14">
        <v>94352132.930000007</v>
      </c>
      <c r="F26" s="14">
        <v>94352132.930000007</v>
      </c>
      <c r="G26" s="14">
        <f t="shared" si="5"/>
        <v>-7309041.0699999928</v>
      </c>
    </row>
    <row r="27" spans="1:7" ht="22.5" x14ac:dyDescent="0.2">
      <c r="A27" s="29" t="s">
        <v>12</v>
      </c>
      <c r="B27" s="14">
        <v>55330000</v>
      </c>
      <c r="C27" s="14">
        <v>-2043465.43</v>
      </c>
      <c r="D27" s="14">
        <f t="shared" si="4"/>
        <v>53286534.57</v>
      </c>
      <c r="E27" s="14">
        <v>49133387.390000001</v>
      </c>
      <c r="F27" s="14">
        <v>49133387.390000001</v>
      </c>
      <c r="G27" s="14">
        <f t="shared" si="5"/>
        <v>-6196612.6099999994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6">SUM(B30:B33)</f>
        <v>0</v>
      </c>
      <c r="C29" s="15">
        <f t="shared" si="6"/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5">
        <f t="shared" si="6"/>
        <v>0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2.5" x14ac:dyDescent="0.2">
      <c r="A32" s="29" t="s">
        <v>19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 t="shared" si="7"/>
        <v>0</v>
      </c>
    </row>
    <row r="33" spans="1:7" ht="22.5" x14ac:dyDescent="0.2">
      <c r="A33" s="29" t="s">
        <v>12</v>
      </c>
      <c r="B33" s="14">
        <v>0</v>
      </c>
      <c r="C33" s="14">
        <v>0</v>
      </c>
      <c r="D33" s="14">
        <f>B33+C33</f>
        <v>0</v>
      </c>
      <c r="E33" s="14">
        <v>0</v>
      </c>
      <c r="F33" s="14">
        <v>0</v>
      </c>
      <c r="G33" s="14">
        <f t="shared" si="7"/>
        <v>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6500000</v>
      </c>
      <c r="D35" s="15">
        <f t="shared" si="8"/>
        <v>6500000</v>
      </c>
      <c r="E35" s="15">
        <f t="shared" si="8"/>
        <v>6500000</v>
      </c>
      <c r="F35" s="15">
        <f t="shared" si="8"/>
        <v>6500000</v>
      </c>
      <c r="G35" s="15">
        <f t="shared" si="8"/>
        <v>6500000</v>
      </c>
    </row>
    <row r="36" spans="1:7" x14ac:dyDescent="0.2">
      <c r="A36" s="29" t="s">
        <v>13</v>
      </c>
      <c r="B36" s="14">
        <v>0</v>
      </c>
      <c r="C36" s="14">
        <v>6500000</v>
      </c>
      <c r="D36" s="14">
        <f>B36+C36</f>
        <v>6500000</v>
      </c>
      <c r="E36" s="14">
        <v>6500000</v>
      </c>
      <c r="F36" s="14">
        <v>6500000</v>
      </c>
      <c r="G36" s="14">
        <f>F36-B36</f>
        <v>6500000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4">
        <f>SUM(B35+B29+B19)</f>
        <v>161547174</v>
      </c>
      <c r="C38" s="34">
        <f t="shared" ref="C38:G38" si="9">SUM(C35+C29+C19)</f>
        <v>-1368593.1099999994</v>
      </c>
      <c r="D38" s="34">
        <f t="shared" si="9"/>
        <v>160178580.88999999</v>
      </c>
      <c r="E38" s="34">
        <f t="shared" si="9"/>
        <v>154048051.87</v>
      </c>
      <c r="F38" s="34">
        <f t="shared" si="9"/>
        <v>154048051.87</v>
      </c>
      <c r="G38" s="36">
        <f t="shared" si="9"/>
        <v>-7499122.1299999915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>+G38</f>
        <v>-7499122.1299999915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27" customHeight="1" x14ac:dyDescent="0.2">
      <c r="A43" s="37" t="s">
        <v>25</v>
      </c>
      <c r="B43" s="37"/>
      <c r="C43" s="37"/>
      <c r="D43" s="37"/>
      <c r="E43" s="37"/>
      <c r="F43" s="37"/>
      <c r="G43" s="37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cp:lastPrinted>2025-07-16T16:16:55Z</cp:lastPrinted>
  <dcterms:created xsi:type="dcterms:W3CDTF">2012-12-11T20:48:19Z</dcterms:created>
  <dcterms:modified xsi:type="dcterms:W3CDTF">2026-01-22T17:49:19Z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