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F198044C-0EEA-4968-84E5-6B6733A7C3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<sst xmlns="http://schemas.openxmlformats.org/spreadsheetml/2006/main" count="56" uniqueCount="56">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</sst>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4062531.55</v>
      </c>
      <c r="C4" s="17">
        <f>SUM(C5:C11)</f>
        <v>4236465.9799999995</v>
      </c>
      <c r="D4" s="2"/>
    </row>
    <row r="5" spans="1:4" x14ac:dyDescent="0.2">
      <c r="A5" s="8" t="s">
        <v>1</v>
      </c>
      <c r="B5" s="18">
        <v>1898566.89</v>
      </c>
      <c r="C5" s="18">
        <v>1634385.54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1463739.99</v>
      </c>
      <c r="C8" s="18">
        <v>1475138.1</v>
      </c>
      <c r="D8" s="4">
        <v>4140</v>
      </c>
    </row>
    <row r="9" spans="1:4" x14ac:dyDescent="0.2">
      <c r="A9" s="8" t="s">
        <v>46</v>
      </c>
      <c r="B9" s="18">
        <v>116522.07</v>
      </c>
      <c r="C9" s="18">
        <v>1091855.6599999999</v>
      </c>
      <c r="D9" s="4">
        <v>4150</v>
      </c>
    </row>
    <row r="10" spans="1:4" x14ac:dyDescent="0.2">
      <c r="A10" s="8" t="s">
        <v>47</v>
      </c>
      <c r="B10" s="18">
        <v>583702.6</v>
      </c>
      <c r="C10" s="18">
        <v>35086.68</v>
      </c>
      <c r="D10" s="4">
        <v>4160</v>
      </c>
    </row>
    <row r="11" spans="1:4" ht="11.25" customHeight="1" x14ac:dyDescent="0.2">
      <c r="A11" s="8" t="s">
        <v>48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49</v>
      </c>
      <c r="B13" s="17">
        <f>SUM(B14:B15)</f>
        <v>143485520.31999999</v>
      </c>
      <c r="C13" s="17">
        <f>SUM(C14:C15)</f>
        <v>130566511.87</v>
      </c>
      <c r="D13" s="2"/>
    </row>
    <row r="14" spans="1:4" ht="22.5" x14ac:dyDescent="0.2">
      <c r="A14" s="8" t="s">
        <v>50</v>
      </c>
      <c r="B14" s="18">
        <v>94352132.930000007</v>
      </c>
      <c r="C14" s="18">
        <v>92017513.480000004</v>
      </c>
      <c r="D14" s="4">
        <v>4210</v>
      </c>
    </row>
    <row r="15" spans="1:4" ht="11.25" customHeight="1" x14ac:dyDescent="0.2">
      <c r="A15" s="8" t="s">
        <v>51</v>
      </c>
      <c r="B15" s="18">
        <v>49133387.390000001</v>
      </c>
      <c r="C15" s="18">
        <v>38548998.390000001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147548051.87</v>
      </c>
      <c r="C24" s="20">
        <f>SUM(C4+C13+C17)</f>
        <v>134802977.84999999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80480055.730000004</v>
      </c>
      <c r="C27" s="17">
        <f>SUM(C28:C30)</f>
        <v>82098012.609999999</v>
      </c>
      <c r="D27" s="2"/>
    </row>
    <row r="28" spans="1:5" ht="11.25" customHeight="1" x14ac:dyDescent="0.2">
      <c r="A28" s="8" t="s">
        <v>36</v>
      </c>
      <c r="B28" s="18">
        <v>44043937.619999997</v>
      </c>
      <c r="C28" s="18">
        <v>40163905.32</v>
      </c>
      <c r="D28" s="4">
        <v>5110</v>
      </c>
    </row>
    <row r="29" spans="1:5" ht="11.25" customHeight="1" x14ac:dyDescent="0.2">
      <c r="A29" s="8" t="s">
        <v>16</v>
      </c>
      <c r="B29" s="18">
        <v>11814982.300000001</v>
      </c>
      <c r="C29" s="18">
        <v>14112826.84</v>
      </c>
      <c r="D29" s="4">
        <v>5120</v>
      </c>
    </row>
    <row r="30" spans="1:5" ht="11.25" customHeight="1" x14ac:dyDescent="0.2">
      <c r="A30" s="8" t="s">
        <v>17</v>
      </c>
      <c r="B30" s="18">
        <v>24621135.809999999</v>
      </c>
      <c r="C30" s="18">
        <v>27821280.449999999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17872688.129999999</v>
      </c>
      <c r="C32" s="17">
        <f>SUM(C33:C41)</f>
        <v>32739567.59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9200262.2899999991</v>
      </c>
      <c r="C34" s="18">
        <v>9061585.0800000001</v>
      </c>
      <c r="D34" s="4">
        <v>5220</v>
      </c>
    </row>
    <row r="35" spans="1:4" ht="11.25" customHeight="1" x14ac:dyDescent="0.2">
      <c r="A35" s="8" t="s">
        <v>20</v>
      </c>
      <c r="B35" s="18">
        <v>3892128.8</v>
      </c>
      <c r="C35" s="18">
        <v>6117657.1200000001</v>
      </c>
      <c r="D35" s="4">
        <v>5230</v>
      </c>
    </row>
    <row r="36" spans="1:4" ht="11.25" customHeight="1" x14ac:dyDescent="0.2">
      <c r="A36" s="8" t="s">
        <v>21</v>
      </c>
      <c r="B36" s="18">
        <v>4780297.04</v>
      </c>
      <c r="C36" s="18">
        <v>17560325.390000001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149660</v>
      </c>
      <c r="C48" s="17">
        <f>SUM(C49:C53)</f>
        <v>124670.01</v>
      </c>
      <c r="D48" s="2"/>
    </row>
    <row r="49" spans="1:5" ht="11.25" customHeight="1" x14ac:dyDescent="0.2">
      <c r="A49" s="8" t="s">
        <v>26</v>
      </c>
      <c r="B49" s="18">
        <v>149660</v>
      </c>
      <c r="C49" s="18">
        <v>124670.01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4414633.91</v>
      </c>
      <c r="C55" s="17">
        <f>SUM(C56:C59)</f>
        <v>3813011.91</v>
      </c>
      <c r="D55" s="2"/>
    </row>
    <row r="56" spans="1:5" ht="11.25" customHeight="1" x14ac:dyDescent="0.2">
      <c r="A56" s="8" t="s">
        <v>31</v>
      </c>
      <c r="B56" s="18">
        <v>4414633.91</v>
      </c>
      <c r="C56" s="18">
        <v>3813011.91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11922074.039999999</v>
      </c>
      <c r="C61" s="17">
        <f>SUM(C62)</f>
        <v>42524986.039999999</v>
      </c>
      <c r="D61" s="2"/>
    </row>
    <row r="62" spans="1:5" ht="11.25" customHeight="1" x14ac:dyDescent="0.2">
      <c r="A62" s="8" t="s">
        <v>37</v>
      </c>
      <c r="B62" s="18">
        <v>11922074.039999999</v>
      </c>
      <c r="C62" s="18">
        <v>42524986.039999999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114839111.81</v>
      </c>
      <c r="C64" s="20">
        <f>C61+C55+C48+C43+C32+C27</f>
        <v>161300248.16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32708940.060000002</v>
      </c>
      <c r="C66" s="17">
        <f>C24-C64</f>
        <v>-26497270.310000002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2026-02-16T19:03:50Z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