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20A99359-7160-4FBC-B061-80B4CDB53BD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<sst xmlns="http://schemas.openxmlformats.org/spreadsheetml/2006/main" count="56" uniqueCount="56">
  <si>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</si>
  <si>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</si>
  <si>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</si>
  <si>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</si>
  <si>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</si>
  <si>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</si>
  <si>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</si>
  <si>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</si>
  <si>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</si>
  <si>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</si>
  <si>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</si>
  <si>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</si>
  <si>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</si>
  <si>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</si>
  <si>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</si>
  <si>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</si>
  <si>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</si>
  <si>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</si>
  <si>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</si>
  <si>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</si>
  <si>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</si>
  <si>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</si>
  <si>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</si>
  <si>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</si>
  <si>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</si>
  <si>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</si>
  <si>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</si>
  <si>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</si>
  <si>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</si>
  <si>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</si>
  <si>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</si>
  <si>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</si>
  <si>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</si>
  <si>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</si>
  <si>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</si>
  <si>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</si>
  <si>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</si>
  <si>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</si>
  <si>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</si>
  <si>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</si>
  <si>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</si>
  <si>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</si>
  <si>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</si>
  <si>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</si>
  <si>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</si>
  <si>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</si>
  <si>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</si>
  <si>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</si>
  <si>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</si>
  <si>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</si>
  <si>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</si>
  <si>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</si>
  <si>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</si>
  <si>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</si>
  <si>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</si>
  <si>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Santiago Maravatío,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</si>
</sst>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628651</xdr:colOff>
      <xdr:row>0</xdr:row>
      <xdr:rowOff>0</xdr:rowOff>
    </xdr:from>
    <xdr:to>
      <xdr:col>2</xdr:col>
      <xdr:colOff>1162051</xdr:colOff>
      <xdr:row>0</xdr:row>
      <xdr:rowOff>533400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76B963-B90D-42F7-B5B7-91EA08688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1" y="0"/>
          <a:ext cx="533400" cy="533400"/>
        </a:xfrm>
        <a:prstGeom prst="rect">
          <a:avLst/>
        </a:prstGeom>
      </xdr:spPr>
    </xdr:pic>
    <xdr:clientData/>
  </xdr:twoCellAnchor>
  <xdr:twoCellAnchor>
    <xdr:from>
      <xdr:col>0</xdr:col>
      <xdr:colOff>452437</xdr:colOff>
      <xdr:row>69</xdr:row>
      <xdr:rowOff>28575</xdr:rowOff>
    </xdr:from>
    <xdr:to>
      <xdr:col>0</xdr:col>
      <xdr:colOff>3324225</xdr:colOff>
      <xdr:row>79</xdr:row>
      <xdr:rowOff>95250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F68A758-2CAA-46B9-94A2-B7C71303005D}"/>
            </a:ext>
          </a:extLst>
        </xdr:cNvPr>
        <xdr:cNvSpPr txBox="1"/>
      </xdr:nvSpPr>
      <xdr:spPr>
        <a:xfrm>
          <a:off x="452437" y="10763250"/>
          <a:ext cx="2871788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666750</xdr:colOff>
      <xdr:row>64</xdr:row>
      <xdr:rowOff>85725</xdr:rowOff>
    </xdr:from>
    <xdr:to>
      <xdr:col>5</xdr:col>
      <xdr:colOff>38100</xdr:colOff>
      <xdr:row>65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0586212-CA28-4CB5-B3F7-524DF433A61C}"/>
            </a:ext>
          </a:extLst>
        </xdr:cNvPr>
        <xdr:cNvSpPr txBox="1"/>
      </xdr:nvSpPr>
      <xdr:spPr>
        <a:xfrm>
          <a:off x="9382125" y="10086975"/>
          <a:ext cx="7334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5033962</xdr:colOff>
      <xdr:row>69</xdr:row>
      <xdr:rowOff>66675</xdr:rowOff>
    </xdr:from>
    <xdr:to>
      <xdr:col>2</xdr:col>
      <xdr:colOff>666750</xdr:colOff>
      <xdr:row>79</xdr:row>
      <xdr:rowOff>133350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A4EFD7B-1840-4D04-98C2-82935BAEBE46}"/>
            </a:ext>
          </a:extLst>
        </xdr:cNvPr>
        <xdr:cNvSpPr txBox="1"/>
      </xdr:nvSpPr>
      <xdr:spPr>
        <a:xfrm>
          <a:off x="5033962" y="10801350"/>
          <a:ext cx="2871788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H28" sqref="H2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1640837.6800000002</v>
      </c>
      <c r="C4" s="17">
        <f>SUM(C5:C11)</f>
        <v>4062531.55</v>
      </c>
      <c r="D4" s="2"/>
    </row>
    <row r="5" spans="1:4" x14ac:dyDescent="0.2">
      <c r="A5" s="8" t="s">
        <v>1</v>
      </c>
      <c r="B5" s="18">
        <v>1297231.18</v>
      </c>
      <c r="C5" s="18">
        <v>1898566.89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316835.56</v>
      </c>
      <c r="C8" s="18">
        <v>1463739.99</v>
      </c>
      <c r="D8" s="4">
        <v>4140</v>
      </c>
    </row>
    <row r="9" spans="1:4" x14ac:dyDescent="0.2">
      <c r="A9" s="8" t="s">
        <v>45</v>
      </c>
      <c r="B9" s="18">
        <v>6855.58</v>
      </c>
      <c r="C9" s="18">
        <v>116522.07</v>
      </c>
      <c r="D9" s="4">
        <v>4150</v>
      </c>
    </row>
    <row r="10" spans="1:4" x14ac:dyDescent="0.2">
      <c r="A10" s="8" t="s">
        <v>46</v>
      </c>
      <c r="B10" s="18">
        <v>19915.36</v>
      </c>
      <c r="C10" s="18">
        <v>583702.6</v>
      </c>
      <c r="D10" s="4">
        <v>4160</v>
      </c>
    </row>
    <row r="11" spans="1:4" ht="11.25" customHeight="1" x14ac:dyDescent="0.2">
      <c r="A11" s="8" t="s">
        <v>47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29979499.129999999</v>
      </c>
      <c r="C13" s="17">
        <f>SUM(C14:C15)</f>
        <v>143485520.31999999</v>
      </c>
      <c r="D13" s="2"/>
    </row>
    <row r="14" spans="1:4" ht="22.5" x14ac:dyDescent="0.2">
      <c r="A14" s="8" t="s">
        <v>49</v>
      </c>
      <c r="B14" s="18">
        <v>27200809.399999999</v>
      </c>
      <c r="C14" s="18">
        <v>94352132.930000007</v>
      </c>
      <c r="D14" s="4">
        <v>4210</v>
      </c>
    </row>
    <row r="15" spans="1:4" ht="11.25" customHeight="1" x14ac:dyDescent="0.2">
      <c r="A15" s="8" t="s">
        <v>50</v>
      </c>
      <c r="B15" s="18">
        <v>2778689.73</v>
      </c>
      <c r="C15" s="18">
        <v>49133387.390000001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31620336.809999999</v>
      </c>
      <c r="C24" s="20">
        <f>SUM(C4+C13+C17)</f>
        <v>147548051.87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14144001.850000001</v>
      </c>
      <c r="C27" s="17">
        <f>SUM(C28:C30)</f>
        <v>80480055.730000004</v>
      </c>
      <c r="D27" s="2"/>
    </row>
    <row r="28" spans="1:5" ht="11.25" customHeight="1" x14ac:dyDescent="0.2">
      <c r="A28" s="8" t="s">
        <v>36</v>
      </c>
      <c r="B28" s="18">
        <v>9692860.3900000006</v>
      </c>
      <c r="C28" s="18">
        <v>44043937.619999997</v>
      </c>
      <c r="D28" s="4">
        <v>5110</v>
      </c>
    </row>
    <row r="29" spans="1:5" ht="11.25" customHeight="1" x14ac:dyDescent="0.2">
      <c r="A29" s="8" t="s">
        <v>16</v>
      </c>
      <c r="B29" s="18">
        <v>1353753.33</v>
      </c>
      <c r="C29" s="18">
        <v>11814982.300000001</v>
      </c>
      <c r="D29" s="4">
        <v>5120</v>
      </c>
    </row>
    <row r="30" spans="1:5" ht="11.25" customHeight="1" x14ac:dyDescent="0.2">
      <c r="A30" s="8" t="s">
        <v>17</v>
      </c>
      <c r="B30" s="18">
        <v>3097388.13</v>
      </c>
      <c r="C30" s="18">
        <v>24621135.809999999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6185835.6699999999</v>
      </c>
      <c r="C32" s="17">
        <f>SUM(C33:C41)</f>
        <v>17872688.129999999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1986101.25</v>
      </c>
      <c r="C34" s="18">
        <v>9200262.2899999991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3892128.8</v>
      </c>
      <c r="D35" s="4">
        <v>5230</v>
      </c>
    </row>
    <row r="36" spans="1:4" ht="11.25" customHeight="1" x14ac:dyDescent="0.2">
      <c r="A36" s="8" t="s">
        <v>21</v>
      </c>
      <c r="B36" s="18">
        <v>4199734.42</v>
      </c>
      <c r="C36" s="18">
        <v>4780297.04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161581.34</v>
      </c>
      <c r="C48" s="17">
        <f>SUM(C49:C53)</f>
        <v>149660</v>
      </c>
      <c r="D48" s="2"/>
    </row>
    <row r="49" spans="1:5" ht="11.25" customHeight="1" x14ac:dyDescent="0.2">
      <c r="A49" s="8" t="s">
        <v>26</v>
      </c>
      <c r="B49" s="18">
        <v>161581.34</v>
      </c>
      <c r="C49" s="18">
        <v>149660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1104966.3999999999</v>
      </c>
      <c r="C55" s="17">
        <f>SUM(C56:C59)</f>
        <v>4414633.91</v>
      </c>
      <c r="D55" s="2"/>
    </row>
    <row r="56" spans="1:5" ht="11.25" customHeight="1" x14ac:dyDescent="0.2">
      <c r="A56" s="8" t="s">
        <v>31</v>
      </c>
      <c r="B56" s="18">
        <v>1104966.3999999999</v>
      </c>
      <c r="C56" s="18">
        <v>4414633.91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11922074.039999999</v>
      </c>
      <c r="D61" s="2"/>
    </row>
    <row r="62" spans="1:5" ht="11.25" customHeight="1" x14ac:dyDescent="0.2">
      <c r="A62" s="8" t="s">
        <v>37</v>
      </c>
      <c r="B62" s="18">
        <v>0</v>
      </c>
      <c r="C62" s="18">
        <v>11922074.039999999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21596385.260000002</v>
      </c>
      <c r="C64" s="20">
        <f>C61+C55+C48+C43+C32+C27</f>
        <v>114839111.81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10023951.549999997</v>
      </c>
      <c r="C66" s="17">
        <f>C24-C64</f>
        <v>32708940.060000002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0866141732283472" right="0.70866141732283472" top="0.39370078740157483" bottom="0.39370078740157483" header="0.31496062992125984" footer="0.31496062992125984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Serafin</cp:lastModifiedBy>
  <cp:lastPrinted>2026-04-27T17:13:22Z</cp:lastPrinted>
  <dcterms:created xsi:type="dcterms:W3CDTF">2012-12-11T20:29:16Z</dcterms:created>
  <dcterms:modified xsi:type="dcterms:W3CDTF">2026-04-28T19:34:52Z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