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72C64F32-A6CC-4D3C-BC45-004AB9447BE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<sst xmlns="http://schemas.openxmlformats.org/spreadsheetml/2006/main" count="36" uniqueCount="26">
  <si>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</si>
  <si>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</si>
  <si>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</si>
  <si>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</si>
  <si>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</si>
  <si>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</si>
  <si>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</si>
  <si>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</si>
  <si>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</si>
  <si>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</si>
  <si>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</si>
  <si>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</si>
  <si>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</si>
  <si>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</si>
  <si>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</si>
  <si>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</si>
  <si>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</si>
  <si>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</si>
  <si>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</si>
  <si>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</si>
  <si>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</si>
  <si>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</si>
  <si>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</si>
  <si>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</si>
  <si>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</si>
  <si>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Santiago Maravatío,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</si>
</sst>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9525</xdr:rowOff>
    </xdr:from>
    <xdr:to>
      <xdr:col>5</xdr:col>
      <xdr:colOff>885825</xdr:colOff>
      <xdr:row>0</xdr:row>
      <xdr:rowOff>542925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71180B-1244-4B04-B738-ED7A8D6A9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9525"/>
          <a:ext cx="523875" cy="53340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40</xdr:row>
      <xdr:rowOff>123825</xdr:rowOff>
    </xdr:from>
    <xdr:to>
      <xdr:col>1</xdr:col>
      <xdr:colOff>338138</xdr:colOff>
      <xdr:row>51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ED4983-A0DA-4E84-B294-201DF1DB0C7F}"/>
            </a:ext>
          </a:extLst>
        </xdr:cNvPr>
        <xdr:cNvSpPr txBox="1"/>
      </xdr:nvSpPr>
      <xdr:spPr>
        <a:xfrm>
          <a:off x="466725" y="7486650"/>
          <a:ext cx="2871788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2</xdr:col>
      <xdr:colOff>800099</xdr:colOff>
      <xdr:row>41</xdr:row>
      <xdr:rowOff>0</xdr:rowOff>
    </xdr:from>
    <xdr:to>
      <xdr:col>5</xdr:col>
      <xdr:colOff>428624</xdr:colOff>
      <xdr:row>51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9C96414-926A-48DC-9B90-5C5315F5650E}"/>
            </a:ext>
          </a:extLst>
        </xdr:cNvPr>
        <xdr:cNvSpPr txBox="1"/>
      </xdr:nvSpPr>
      <xdr:spPr>
        <a:xfrm>
          <a:off x="4886324" y="7505700"/>
          <a:ext cx="2886075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I10" sqref="I1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2430933.34</v>
      </c>
      <c r="C4" s="19"/>
      <c r="D4" s="19"/>
      <c r="E4" s="19"/>
      <c r="F4" s="18">
        <f>SUM(B4:E4)</f>
        <v>2430933.34</v>
      </c>
    </row>
    <row r="5" spans="1:6" ht="11.25" customHeight="1" x14ac:dyDescent="0.2">
      <c r="A5" s="8" t="s">
        <v>2</v>
      </c>
      <c r="B5" s="20">
        <v>-177919.66</v>
      </c>
      <c r="C5" s="19"/>
      <c r="D5" s="19"/>
      <c r="E5" s="19"/>
      <c r="F5" s="18">
        <f>SUM(B5:E5)</f>
        <v>-177919.66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49858152.770000003</v>
      </c>
      <c r="D9" s="18">
        <f>D10</f>
        <v>32708940.059999999</v>
      </c>
      <c r="E9" s="19"/>
      <c r="F9" s="18">
        <f t="shared" ref="F9:F14" si="0">SUM(B9:E9)</f>
        <v>82567092.829999998</v>
      </c>
    </row>
    <row r="10" spans="1:6" ht="11.25" customHeight="1" x14ac:dyDescent="0.2">
      <c r="A10" s="8" t="s">
        <v>16</v>
      </c>
      <c r="B10" s="19"/>
      <c r="C10" s="19"/>
      <c r="D10" s="20">
        <v>32708940.059999999</v>
      </c>
      <c r="E10" s="19"/>
      <c r="F10" s="18">
        <f t="shared" si="0"/>
        <v>32708940.059999999</v>
      </c>
    </row>
    <row r="11" spans="1:6" ht="11.25" customHeight="1" x14ac:dyDescent="0.2">
      <c r="A11" s="8" t="s">
        <v>5</v>
      </c>
      <c r="B11" s="19"/>
      <c r="C11" s="20">
        <v>49858152.770000003</v>
      </c>
      <c r="D11" s="19"/>
      <c r="E11" s="19"/>
      <c r="F11" s="18">
        <f t="shared" si="0"/>
        <v>49858152.770000003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2430933.34</v>
      </c>
      <c r="C20" s="18">
        <f>C9</f>
        <v>49858152.770000003</v>
      </c>
      <c r="D20" s="18">
        <f>D9</f>
        <v>32708940.059999999</v>
      </c>
      <c r="E20" s="18">
        <f>E16</f>
        <v>0</v>
      </c>
      <c r="F20" s="18">
        <f>SUM(B20:E20)</f>
        <v>84998026.170000002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32649174.399999999</v>
      </c>
      <c r="D27" s="18">
        <f>SUM(D28:D32)</f>
        <v>-22684988.509999998</v>
      </c>
      <c r="E27" s="19"/>
      <c r="F27" s="18">
        <f t="shared" ref="F27:F32" si="1">SUM(B27:E27)</f>
        <v>9964185.8900000006</v>
      </c>
    </row>
    <row r="28" spans="1:6" ht="11.25" customHeight="1" x14ac:dyDescent="0.2">
      <c r="A28" s="8" t="s">
        <v>16</v>
      </c>
      <c r="B28" s="19"/>
      <c r="C28" s="19"/>
      <c r="D28" s="20">
        <v>10023951.550000001</v>
      </c>
      <c r="E28" s="19"/>
      <c r="F28" s="18">
        <f t="shared" si="1"/>
        <v>10023951.550000001</v>
      </c>
    </row>
    <row r="29" spans="1:6" ht="11.25" customHeight="1" x14ac:dyDescent="0.2">
      <c r="A29" s="8" t="s">
        <v>5</v>
      </c>
      <c r="B29" s="19"/>
      <c r="C29" s="20">
        <v>32649174.399999999</v>
      </c>
      <c r="D29" s="20">
        <v>-32708940.059999999</v>
      </c>
      <c r="E29" s="19"/>
      <c r="F29" s="18">
        <f t="shared" si="1"/>
        <v>-59765.660000000149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2430933.34</v>
      </c>
      <c r="C38" s="22">
        <f>+C20+C27</f>
        <v>82507327.170000002</v>
      </c>
      <c r="D38" s="22">
        <f>D20+D27</f>
        <v>10023951.550000001</v>
      </c>
      <c r="E38" s="22">
        <f>+E20+E34</f>
        <v>0</v>
      </c>
      <c r="F38" s="22">
        <f>SUM(B38:E38)</f>
        <v>94962212.060000002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Serafin</cp:lastModifiedBy>
  <dcterms:created xsi:type="dcterms:W3CDTF">2018-11-20T16:40:47Z</dcterms:created>
  <dcterms:modified xsi:type="dcterms:W3CDTF">2026-04-28T19:35:50Z</dcterms:modified>
</cp:coreProperties>
</file>