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31FE247D-A62C-4A83-A1F6-3952D5FAD38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<sst xmlns="http://schemas.openxmlformats.org/spreadsheetml/2006/main" count="27" uniqueCount="27">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</sst>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9525</xdr:rowOff>
    </xdr:from>
    <xdr:to>
      <xdr:col>5</xdr:col>
      <xdr:colOff>933450</xdr:colOff>
      <xdr:row>0</xdr:row>
      <xdr:rowOff>542925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C25915-8940-46E0-A355-0046D10E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9525"/>
          <a:ext cx="514350" cy="533400"/>
        </a:xfrm>
        <a:prstGeom prst="rect">
          <a:avLst/>
        </a:prstGeom>
      </xdr:spPr>
    </xdr:pic>
    <xdr:clientData/>
  </xdr:twoCellAnchor>
  <xdr:twoCellAnchor>
    <xdr:from>
      <xdr:col>0</xdr:col>
      <xdr:colOff>923925</xdr:colOff>
      <xdr:row>23</xdr:row>
      <xdr:rowOff>38100</xdr:rowOff>
    </xdr:from>
    <xdr:to>
      <xdr:col>1</xdr:col>
      <xdr:colOff>114300</xdr:colOff>
      <xdr:row>35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16297A-B2AA-4089-9137-E55D4740243D}"/>
            </a:ext>
          </a:extLst>
        </xdr:cNvPr>
        <xdr:cNvSpPr txBox="1"/>
      </xdr:nvSpPr>
      <xdr:spPr>
        <a:xfrm>
          <a:off x="923925" y="3771900"/>
          <a:ext cx="29527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95249</xdr:colOff>
      <xdr:row>23</xdr:row>
      <xdr:rowOff>95250</xdr:rowOff>
    </xdr:from>
    <xdr:to>
      <xdr:col>5</xdr:col>
      <xdr:colOff>571500</xdr:colOff>
      <xdr:row>35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3A803DD-FC2C-49DA-AB2F-CAE8F58FEB13}"/>
            </a:ext>
          </a:extLst>
        </xdr:cNvPr>
        <xdr:cNvSpPr txBox="1"/>
      </xdr:nvSpPr>
      <xdr:spPr>
        <a:xfrm>
          <a:off x="6238874" y="3829050"/>
          <a:ext cx="2857501" cy="170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I11" sqref="I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93950059.770000011</v>
      </c>
      <c r="C3" s="11">
        <f t="shared" ref="C3:F3" si="0">C4+C12</f>
        <v>124530820.56</v>
      </c>
      <c r="D3" s="11">
        <f t="shared" si="0"/>
        <v>117132301.36999999</v>
      </c>
      <c r="E3" s="11">
        <f t="shared" si="0"/>
        <v>101348578.95999999</v>
      </c>
      <c r="F3" s="11">
        <f t="shared" si="0"/>
        <v>7398519.1900000004</v>
      </c>
    </row>
    <row r="4" spans="1:6" x14ac:dyDescent="0.2">
      <c r="A4" s="5" t="s">
        <v>4</v>
      </c>
      <c r="B4" s="11">
        <f>SUM(B5:B11)</f>
        <v>26743978.270000003</v>
      </c>
      <c r="C4" s="11">
        <f>SUM(C5:C11)</f>
        <v>95267278.379999995</v>
      </c>
      <c r="D4" s="11">
        <f>SUM(D5:D11)</f>
        <v>101395563.88</v>
      </c>
      <c r="E4" s="11">
        <f>SUM(E5:E11)</f>
        <v>20615692.769999996</v>
      </c>
      <c r="F4" s="11">
        <f>SUM(F5:F11)</f>
        <v>-6128285.5000000047</v>
      </c>
    </row>
    <row r="5" spans="1:6" x14ac:dyDescent="0.2">
      <c r="A5" s="6" t="s">
        <v>5</v>
      </c>
      <c r="B5" s="12">
        <v>18961006.57</v>
      </c>
      <c r="C5" s="12">
        <v>45280082.729999997</v>
      </c>
      <c r="D5" s="12">
        <v>45362491.859999999</v>
      </c>
      <c r="E5" s="12">
        <f>B5+C5-D5</f>
        <v>18878597.439999998</v>
      </c>
      <c r="F5" s="12">
        <f t="shared" ref="F5:F11" si="1">E5-B5</f>
        <v>-82409.130000002682</v>
      </c>
    </row>
    <row r="6" spans="1:6" x14ac:dyDescent="0.2">
      <c r="A6" s="6" t="s">
        <v>6</v>
      </c>
      <c r="B6" s="12">
        <v>220519.26</v>
      </c>
      <c r="C6" s="12">
        <v>45824275.710000001</v>
      </c>
      <c r="D6" s="12">
        <v>45610095.960000001</v>
      </c>
      <c r="E6" s="12">
        <f t="shared" ref="E6:E11" si="2">B6+C6-D6</f>
        <v>434699.00999999791</v>
      </c>
      <c r="F6" s="12">
        <f t="shared" si="1"/>
        <v>214179.7499999979</v>
      </c>
    </row>
    <row r="7" spans="1:6" x14ac:dyDescent="0.2">
      <c r="A7" s="6" t="s">
        <v>7</v>
      </c>
      <c r="B7" s="12">
        <v>7562452.4400000004</v>
      </c>
      <c r="C7" s="12">
        <v>4162919.94</v>
      </c>
      <c r="D7" s="12">
        <v>10422976.060000001</v>
      </c>
      <c r="E7" s="12">
        <f t="shared" si="2"/>
        <v>1302396.3200000003</v>
      </c>
      <c r="F7" s="12">
        <f t="shared" si="1"/>
        <v>-6260056.1200000001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67206081.5</v>
      </c>
      <c r="C12" s="11">
        <f>SUM(C13:C21)</f>
        <v>29263542.18</v>
      </c>
      <c r="D12" s="11">
        <f>SUM(D13:D21)</f>
        <v>15736737.49</v>
      </c>
      <c r="E12" s="11">
        <f>SUM(E13:E21)</f>
        <v>80732886.189999998</v>
      </c>
      <c r="F12" s="11">
        <f>SUM(F13:F21)</f>
        <v>13526804.690000005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63155955.340000004</v>
      </c>
      <c r="C15" s="13">
        <v>29219986.18</v>
      </c>
      <c r="D15" s="13">
        <v>14609993.09</v>
      </c>
      <c r="E15" s="13">
        <f t="shared" si="4"/>
        <v>77765948.430000007</v>
      </c>
      <c r="F15" s="13">
        <f t="shared" si="3"/>
        <v>14609993.090000004</v>
      </c>
    </row>
    <row r="16" spans="1:6" x14ac:dyDescent="0.2">
      <c r="A16" s="6" t="s">
        <v>14</v>
      </c>
      <c r="B16" s="12">
        <v>24254837.879999999</v>
      </c>
      <c r="C16" s="12">
        <v>43556</v>
      </c>
      <c r="D16" s="12">
        <v>21778</v>
      </c>
      <c r="E16" s="12">
        <f t="shared" si="4"/>
        <v>24276615.879999999</v>
      </c>
      <c r="F16" s="12">
        <f t="shared" si="3"/>
        <v>21778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-21464089.82</v>
      </c>
      <c r="C18" s="12">
        <v>0</v>
      </c>
      <c r="D18" s="12">
        <v>1104966.3999999999</v>
      </c>
      <c r="E18" s="12">
        <f t="shared" si="4"/>
        <v>-22569056.219999999</v>
      </c>
      <c r="F18" s="12">
        <f t="shared" si="3"/>
        <v>-1104966.3999999985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2026-04-27T17:30:12Z</cp:lastPrinted>
  <dcterms:created xsi:type="dcterms:W3CDTF">2014-02-09T04:04:15Z</dcterms:created>
  <dcterms:modified xsi:type="dcterms:W3CDTF">2026-04-28T19:36:49Z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